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720"/>
  </bookViews>
  <sheets>
    <sheet name="GIVOVA FREETIME BASIC SS22 (1) " sheetId="6" r:id="rId1"/>
    <sheet name="GIVOVA FREETIME BASIC SS22 (2)" sheetId="7" r:id="rId2"/>
    <sheet name="RECAP" sheetId="8" r:id="rId3"/>
  </sheets>
  <definedNames>
    <definedName name="_xlnm._FilterDatabase" localSheetId="0" hidden="1">'GIVOVA FREETIME BASIC SS22 (1) '!#REF!</definedName>
    <definedName name="_xlnm.Print_Area" localSheetId="0">'GIVOVA FREETIME BASIC SS22 (1) '!$3:$1048576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" i="8" l="1"/>
  <c r="C4" i="8"/>
  <c r="E3" i="8"/>
  <c r="Q26" i="7"/>
  <c r="Q19" i="7"/>
  <c r="Q12" i="7"/>
  <c r="Q4" i="7"/>
  <c r="Q64" i="7"/>
  <c r="Q56" i="7"/>
  <c r="Q47" i="7"/>
  <c r="Q37" i="7"/>
  <c r="Q1" i="7" s="1"/>
  <c r="P1" i="7" s="1"/>
  <c r="O64" i="7"/>
  <c r="O56" i="7"/>
  <c r="O47" i="7"/>
  <c r="O37" i="7"/>
  <c r="O26" i="7"/>
  <c r="O19" i="7"/>
  <c r="O12" i="7"/>
  <c r="O4" i="7"/>
  <c r="O1" i="7" s="1"/>
  <c r="N1" i="7" s="1"/>
  <c r="O5" i="6"/>
  <c r="O65" i="6"/>
  <c r="O57" i="6"/>
  <c r="O48" i="6"/>
  <c r="O38" i="6"/>
  <c r="O27" i="6"/>
  <c r="O20" i="6"/>
  <c r="O13" i="6"/>
  <c r="O2" i="6" l="1"/>
  <c r="N2" i="6" s="1"/>
  <c r="R1" i="7"/>
</calcChain>
</file>

<file path=xl/sharedStrings.xml><?xml version="1.0" encoding="utf-8"?>
<sst xmlns="http://schemas.openxmlformats.org/spreadsheetml/2006/main" count="238" uniqueCount="48">
  <si>
    <t>M</t>
  </si>
  <si>
    <t>L</t>
  </si>
  <si>
    <t>XL</t>
  </si>
  <si>
    <t>NERO</t>
  </si>
  <si>
    <t>S</t>
  </si>
  <si>
    <t>BLU</t>
  </si>
  <si>
    <t>BIANCO</t>
  </si>
  <si>
    <t>XXL</t>
  </si>
  <si>
    <t>GRIGIO</t>
  </si>
  <si>
    <t>MAN</t>
  </si>
  <si>
    <t>WOMAN</t>
  </si>
  <si>
    <t>XS</t>
  </si>
  <si>
    <t>GFWM136</t>
  </si>
  <si>
    <t>GFWM138</t>
  </si>
  <si>
    <t>GFWM137</t>
  </si>
  <si>
    <t>GFWW140</t>
  </si>
  <si>
    <t>GFWW145</t>
  </si>
  <si>
    <t>GFWW143</t>
  </si>
  <si>
    <t>GFWW144</t>
  </si>
  <si>
    <t>GFWW142</t>
  </si>
  <si>
    <t>LONG PANT</t>
  </si>
  <si>
    <t>TANK</t>
  </si>
  <si>
    <t>LEGGINGS</t>
  </si>
  <si>
    <t>SHORT LEGGINGS</t>
  </si>
  <si>
    <t>BASIC  PROGRAM</t>
  </si>
  <si>
    <t>COLOUR</t>
  </si>
  <si>
    <t>GARMENT IMAGE</t>
  </si>
  <si>
    <t>STYLE</t>
  </si>
  <si>
    <t>GENDER</t>
  </si>
  <si>
    <t>DESCRIPTION</t>
  </si>
  <si>
    <t>FABRIC DETAIL</t>
  </si>
  <si>
    <t>QUANTITY</t>
  </si>
  <si>
    <t>TOTAL</t>
  </si>
  <si>
    <t>100% COTTON S/J 150 GSM</t>
  </si>
  <si>
    <t>SHORT SLEEVE TEE</t>
  </si>
  <si>
    <t>SHORTS</t>
  </si>
  <si>
    <t>100% COTTON FRENCH TERRY 240 GSM</t>
  </si>
  <si>
    <t>WOMEN</t>
  </si>
  <si>
    <t>95% COTTON 5% ELASTANE S/J</t>
  </si>
  <si>
    <t>\</t>
  </si>
  <si>
    <t>RRP</t>
  </si>
  <si>
    <t>OFFER PRICE</t>
  </si>
  <si>
    <t>32500</t>
  </si>
  <si>
    <t>TOT RRP</t>
  </si>
  <si>
    <t>TOT OFFER</t>
  </si>
  <si>
    <t>QTY</t>
  </si>
  <si>
    <t>TOT OFF</t>
  </si>
  <si>
    <t>%DISC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</si>
</sst>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$-409]#,##0.00"/>
    <numFmt numFmtId="165" formatCode="_-* #,##0.00\ [$€-410]_-;\-* #,##0.00\ [$€-410]_-;_-* &quot;-&quot;??\ [$€-410]_-;_-@_-"/>
  </numFmts>
  <fonts count="14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9" fontId="3" fillId="0" borderId="0" applyFont="0" applyFill="0" applyBorder="0" applyAlignment="0" applyProtection="0"/>
  </cellStyleXfs>
  <cellXfs count="89">
    <xf numFmtId="0" fontId="0" fillId="0" borderId="0" xfId="0"/>
    <xf numFmtId="0" fontId="1" fillId="0" borderId="0" xfId="1" applyFont="1" applyFill="1"/>
    <xf numFmtId="0" fontId="1" fillId="0" borderId="0" xfId="1" applyFont="1" applyFill="1" applyAlignment="1">
      <alignment vertical="center"/>
    </xf>
    <xf numFmtId="0" fontId="7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 wrapText="1"/>
    </xf>
    <xf numFmtId="1" fontId="1" fillId="0" borderId="1" xfId="10" applyNumberFormat="1" applyFont="1" applyFill="1" applyBorder="1" applyAlignment="1">
      <alignment horizontal="center" vertical="center"/>
    </xf>
    <xf numFmtId="1" fontId="7" fillId="0" borderId="1" xfId="10" applyNumberFormat="1" applyFont="1" applyFill="1" applyBorder="1" applyAlignment="1">
      <alignment horizontal="center" vertical="center"/>
    </xf>
    <xf numFmtId="0" fontId="1" fillId="0" borderId="0" xfId="2" applyFont="1" applyFill="1"/>
    <xf numFmtId="0" fontId="7" fillId="0" borderId="0" xfId="1" applyFont="1" applyFill="1" applyAlignment="1">
      <alignment horizontal="left" vertical="center" wrapText="1"/>
    </xf>
    <xf numFmtId="49" fontId="7" fillId="0" borderId="0" xfId="2" applyNumberFormat="1" applyFont="1" applyFill="1" applyAlignment="1">
      <alignment horizontal="center" vertical="center" wrapText="1"/>
    </xf>
    <xf numFmtId="0" fontId="7" fillId="0" borderId="1" xfId="1" applyFont="1" applyFill="1" applyBorder="1" applyAlignment="1">
      <alignment vertical="center" wrapText="1"/>
    </xf>
    <xf numFmtId="0" fontId="1" fillId="0" borderId="1" xfId="1" applyFont="1" applyFill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0" fontId="6" fillId="3" borderId="1" xfId="1" applyFont="1" applyFill="1" applyBorder="1" applyAlignment="1">
      <alignment vertical="center"/>
    </xf>
    <xf numFmtId="0" fontId="6" fillId="3" borderId="1" xfId="2" applyFont="1" applyFill="1" applyBorder="1" applyAlignment="1">
      <alignment vertical="center"/>
    </xf>
    <xf numFmtId="0" fontId="6" fillId="3" borderId="1" xfId="2" applyFont="1" applyFill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1" xfId="2" applyFont="1" applyFill="1" applyBorder="1" applyAlignment="1">
      <alignment horizontal="center" vertical="center"/>
    </xf>
    <xf numFmtId="164" fontId="6" fillId="3" borderId="1" xfId="1" applyNumberFormat="1" applyFont="1" applyFill="1" applyBorder="1" applyAlignment="1">
      <alignment horizontal="center" vertical="center"/>
    </xf>
    <xf numFmtId="0" fontId="7" fillId="0" borderId="0" xfId="2" applyFont="1" applyFill="1" applyAlignment="1">
      <alignment horizontal="center" vertical="center"/>
    </xf>
    <xf numFmtId="164" fontId="1" fillId="0" borderId="0" xfId="1" applyNumberFormat="1" applyFont="1" applyFill="1" applyAlignment="1">
      <alignment horizontal="center" vertical="center"/>
    </xf>
    <xf numFmtId="49" fontId="7" fillId="0" borderId="0" xfId="1" applyNumberFormat="1" applyFont="1" applyFill="1" applyAlignment="1">
      <alignment horizontal="center" vertical="center" wrapText="1"/>
    </xf>
    <xf numFmtId="0" fontId="7" fillId="0" borderId="0" xfId="1" applyNumberFormat="1" applyFont="1" applyFill="1" applyAlignment="1">
      <alignment horizontal="center" vertical="center" wrapText="1"/>
    </xf>
    <xf numFmtId="0" fontId="9" fillId="0" borderId="1" xfId="1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165" fontId="1" fillId="0" borderId="0" xfId="1" applyNumberFormat="1" applyFont="1" applyFill="1"/>
    <xf numFmtId="165" fontId="7" fillId="0" borderId="0" xfId="1" applyNumberFormat="1" applyFont="1" applyFill="1"/>
    <xf numFmtId="165" fontId="6" fillId="3" borderId="1" xfId="1" applyNumberFormat="1" applyFont="1" applyFill="1" applyBorder="1" applyAlignment="1">
      <alignment vertical="center" wrapText="1"/>
    </xf>
    <xf numFmtId="165" fontId="7" fillId="0" borderId="1" xfId="1" applyNumberFormat="1" applyFont="1" applyFill="1" applyBorder="1" applyAlignment="1">
      <alignment vertical="center"/>
    </xf>
    <xf numFmtId="165" fontId="11" fillId="0" borderId="0" xfId="1" applyNumberFormat="1" applyFont="1" applyFill="1"/>
    <xf numFmtId="49" fontId="10" fillId="0" borderId="0" xfId="2" applyNumberFormat="1" applyFont="1" applyFill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1" applyFont="1" applyFill="1" applyBorder="1" applyAlignment="1">
      <alignment horizontal="center" vertical="center" wrapText="1"/>
    </xf>
    <xf numFmtId="1" fontId="10" fillId="0" borderId="1" xfId="10" applyNumberFormat="1" applyFont="1" applyFill="1" applyBorder="1" applyAlignment="1">
      <alignment horizontal="center" vertical="center"/>
    </xf>
    <xf numFmtId="1" fontId="9" fillId="0" borderId="1" xfId="10" applyNumberFormat="1" applyFont="1" applyFill="1" applyBorder="1" applyAlignment="1">
      <alignment horizontal="center" vertical="center"/>
    </xf>
    <xf numFmtId="49" fontId="10" fillId="0" borderId="0" xfId="1" applyNumberFormat="1" applyFont="1" applyFill="1" applyAlignment="1">
      <alignment horizontal="center" vertical="center" wrapText="1"/>
    </xf>
    <xf numFmtId="0" fontId="10" fillId="4" borderId="1" xfId="2" applyFont="1" applyFill="1" applyBorder="1" applyAlignment="1">
      <alignment horizontal="center" vertical="center" wrapText="1"/>
    </xf>
    <xf numFmtId="164" fontId="9" fillId="0" borderId="0" xfId="1" applyNumberFormat="1" applyFont="1" applyFill="1" applyAlignment="1">
      <alignment horizontal="center" vertical="center"/>
    </xf>
    <xf numFmtId="0" fontId="10" fillId="0" borderId="0" xfId="1" applyFont="1" applyFill="1" applyAlignment="1">
      <alignment horizontal="center" vertical="center" wrapText="1"/>
    </xf>
    <xf numFmtId="165" fontId="9" fillId="0" borderId="0" xfId="1" applyNumberFormat="1" applyFont="1" applyFill="1" applyAlignment="1">
      <alignment horizontal="center" vertical="center"/>
    </xf>
    <xf numFmtId="165" fontId="10" fillId="0" borderId="0" xfId="1" applyNumberFormat="1" applyFont="1" applyFill="1" applyAlignment="1">
      <alignment horizontal="center" vertical="center"/>
    </xf>
    <xf numFmtId="0" fontId="9" fillId="0" borderId="0" xfId="1" applyFont="1" applyFill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1" xfId="1" applyFont="1" applyFill="1" applyBorder="1" applyAlignment="1">
      <alignment horizontal="center" vertical="center"/>
    </xf>
    <xf numFmtId="165" fontId="6" fillId="3" borderId="1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 vertical="center" wrapText="1"/>
    </xf>
    <xf numFmtId="0" fontId="6" fillId="3" borderId="1" xfId="1" applyFont="1" applyFill="1" applyBorder="1" applyAlignment="1">
      <alignment horizontal="center" vertical="center" wrapText="1"/>
    </xf>
    <xf numFmtId="0" fontId="9" fillId="0" borderId="1" xfId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65" fontId="10" fillId="0" borderId="1" xfId="1" applyNumberFormat="1" applyFont="1" applyFill="1" applyBorder="1" applyAlignment="1">
      <alignment horizontal="center" vertical="center"/>
    </xf>
    <xf numFmtId="0" fontId="9" fillId="0" borderId="0" xfId="2" applyFont="1" applyFill="1" applyAlignment="1">
      <alignment horizontal="center" vertical="center"/>
    </xf>
    <xf numFmtId="0" fontId="10" fillId="0" borderId="0" xfId="2" applyFont="1" applyFill="1" applyAlignment="1">
      <alignment horizontal="center" vertical="center"/>
    </xf>
    <xf numFmtId="165" fontId="10" fillId="2" borderId="0" xfId="1" applyNumberFormat="1" applyFont="1" applyFill="1" applyAlignment="1">
      <alignment horizontal="center" vertical="center"/>
    </xf>
    <xf numFmtId="165" fontId="10" fillId="2" borderId="1" xfId="1" applyNumberFormat="1" applyFont="1" applyFill="1" applyBorder="1" applyAlignment="1">
      <alignment horizontal="center" vertical="center" wrapText="1"/>
    </xf>
    <xf numFmtId="165" fontId="10" fillId="2" borderId="1" xfId="1" applyNumberFormat="1" applyFont="1" applyFill="1" applyBorder="1" applyAlignment="1">
      <alignment horizontal="center" vertical="center"/>
    </xf>
    <xf numFmtId="9" fontId="6" fillId="5" borderId="0" xfId="11" applyFont="1" applyFill="1" applyAlignment="1">
      <alignment horizontal="center" vertical="center"/>
    </xf>
    <xf numFmtId="165" fontId="12" fillId="2" borderId="0" xfId="1" applyNumberFormat="1" applyFont="1" applyFill="1" applyAlignment="1">
      <alignment horizontal="center" vertical="center"/>
    </xf>
    <xf numFmtId="165" fontId="12" fillId="0" borderId="0" xfId="1" applyNumberFormat="1" applyFont="1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0" fontId="0" fillId="0" borderId="1" xfId="11" applyNumberFormat="1" applyFont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6" fillId="3" borderId="5" xfId="1" applyNumberFormat="1" applyFont="1" applyFill="1" applyBorder="1" applyAlignment="1">
      <alignment horizontal="center" vertical="center"/>
    </xf>
    <xf numFmtId="164" fontId="6" fillId="3" borderId="7" xfId="1" applyNumberFormat="1" applyFont="1" applyFill="1" applyBorder="1" applyAlignment="1">
      <alignment horizontal="center" vertical="center"/>
    </xf>
    <xf numFmtId="164" fontId="6" fillId="3" borderId="6" xfId="1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65" fontId="7" fillId="0" borderId="1" xfId="1" applyNumberFormat="1" applyFont="1" applyFill="1" applyBorder="1" applyAlignment="1">
      <alignment horizontal="center" vertical="center"/>
    </xf>
    <xf numFmtId="49" fontId="7" fillId="0" borderId="0" xfId="1" applyNumberFormat="1" applyFont="1" applyFill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1" fillId="0" borderId="1" xfId="1" applyFont="1" applyFill="1" applyBorder="1" applyAlignment="1">
      <alignment horizontal="center" vertical="center" wrapText="1"/>
    </xf>
    <xf numFmtId="0" fontId="1" fillId="0" borderId="1" xfId="1" applyFont="1" applyFill="1" applyBorder="1" applyAlignment="1">
      <alignment horizontal="left" vertical="center" wrapText="1"/>
    </xf>
    <xf numFmtId="165" fontId="10" fillId="2" borderId="1" xfId="1" applyNumberFormat="1" applyFont="1" applyFill="1" applyBorder="1" applyAlignment="1">
      <alignment horizontal="center" vertical="center"/>
    </xf>
    <xf numFmtId="165" fontId="7" fillId="0" borderId="2" xfId="1" applyNumberFormat="1" applyFont="1" applyFill="1" applyBorder="1" applyAlignment="1">
      <alignment horizontal="center" vertical="center"/>
    </xf>
    <xf numFmtId="165" fontId="7" fillId="0" borderId="4" xfId="1" applyNumberFormat="1" applyFont="1" applyFill="1" applyBorder="1" applyAlignment="1">
      <alignment horizontal="center" vertical="center"/>
    </xf>
    <xf numFmtId="165" fontId="7" fillId="0" borderId="3" xfId="1" applyNumberFormat="1" applyFont="1" applyFill="1" applyBorder="1" applyAlignment="1">
      <alignment horizontal="center" vertical="center"/>
    </xf>
    <xf numFmtId="165" fontId="10" fillId="2" borderId="2" xfId="1" applyNumberFormat="1" applyFont="1" applyFill="1" applyBorder="1" applyAlignment="1">
      <alignment horizontal="center" vertical="center"/>
    </xf>
    <xf numFmtId="165" fontId="10" fillId="2" borderId="4" xfId="1" applyNumberFormat="1" applyFont="1" applyFill="1" applyBorder="1" applyAlignment="1">
      <alignment horizontal="center" vertical="center"/>
    </xf>
    <xf numFmtId="165" fontId="10" fillId="2" borderId="3" xfId="1" applyNumberFormat="1" applyFont="1" applyFill="1" applyBorder="1" applyAlignment="1">
      <alignment horizontal="center" vertical="center"/>
    </xf>
    <xf numFmtId="165" fontId="10" fillId="0" borderId="2" xfId="1" applyNumberFormat="1" applyFont="1" applyFill="1" applyBorder="1" applyAlignment="1">
      <alignment horizontal="center" vertical="center"/>
    </xf>
    <xf numFmtId="165" fontId="10" fillId="0" borderId="4" xfId="1" applyNumberFormat="1" applyFont="1" applyFill="1" applyBorder="1" applyAlignment="1">
      <alignment horizontal="center" vertical="center"/>
    </xf>
    <xf numFmtId="165" fontId="10" fillId="0" borderId="3" xfId="1" applyNumberFormat="1" applyFont="1" applyFill="1" applyBorder="1" applyAlignment="1">
      <alignment horizontal="center" vertical="center"/>
    </xf>
    <xf numFmtId="165" fontId="10" fillId="0" borderId="1" xfId="1" applyNumberFormat="1" applyFont="1" applyFill="1" applyBorder="1" applyAlignment="1">
      <alignment horizontal="center" vertical="center"/>
    </xf>
    <xf numFmtId="0" fontId="9" fillId="0" borderId="1" xfId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</cellXfs>
  <cellStyles count="12">
    <cellStyle name="Normal" xfId="0" builtinId="0"/>
    <cellStyle name="Normal 3 2" xfId="10"/>
    <cellStyle name="Normale 2 2" xfId="5"/>
    <cellStyle name="Normale 3" xfId="3"/>
    <cellStyle name="Normale 4" xfId="1"/>
    <cellStyle name="Normale 4 10 2" xfId="8"/>
    <cellStyle name="Normale 4 2" xfId="2"/>
    <cellStyle name="Normale 4 2 7" xfId="7"/>
    <cellStyle name="Normale 4 2 9 2" xfId="9"/>
    <cellStyle name="Normale 4 3" xfId="6"/>
    <cellStyle name="Normale 5" xfId="4"/>
    <cellStyle name="Percent" xfId="11" builtinId="5"/>
  </cellStyles>
  <dxfs count="0"/>
  <tableStyles count="0" defaultTableStyle="TableStyleMedium2" defaultPivotStyle="PivotStyleLight16"/>
  <colors>
    <mruColors>
      <color rgb="FF005493"/>
      <color rgb="FF8397AF"/>
      <color rgb="FFD5DBE5"/>
      <color rgb="FFD6DDE3"/>
      <color rgb="FFD6D6D6"/>
      <color rgb="FFD5DB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87923</xdr:rowOff>
    </xdr:from>
    <xdr:to>
      <xdr:col>0</xdr:col>
      <xdr:colOff>2668794</xdr:colOff>
      <xdr:row>9</xdr:row>
      <xdr:rowOff>234462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20461"/>
          <a:ext cx="2668794" cy="18317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2524279</xdr:colOff>
      <xdr:row>17</xdr:row>
      <xdr:rowOff>50237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24499"/>
          <a:ext cx="2524279" cy="173543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20</xdr:row>
      <xdr:rowOff>0</xdr:rowOff>
    </xdr:from>
    <xdr:to>
      <xdr:col>0</xdr:col>
      <xdr:colOff>2549769</xdr:colOff>
      <xdr:row>24</xdr:row>
      <xdr:rowOff>271311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605381"/>
          <a:ext cx="2359269" cy="1619465"/>
        </a:xfrm>
        <a:prstGeom prst="rect">
          <a:avLst/>
        </a:prstGeom>
      </xdr:spPr>
    </xdr:pic>
    <xdr:clientData/>
  </xdr:twoCellAnchor>
  <xdr:twoCellAnchor editAs="oneCell">
    <xdr:from>
      <xdr:col>0</xdr:col>
      <xdr:colOff>161192</xdr:colOff>
      <xdr:row>27</xdr:row>
      <xdr:rowOff>249117</xdr:rowOff>
    </xdr:from>
    <xdr:to>
      <xdr:col>0</xdr:col>
      <xdr:colOff>2382279</xdr:colOff>
      <xdr:row>32</xdr:row>
      <xdr:rowOff>159863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192" y="10140463"/>
          <a:ext cx="2221087" cy="1522668"/>
        </a:xfrm>
        <a:prstGeom prst="rect">
          <a:avLst/>
        </a:prstGeom>
      </xdr:spPr>
    </xdr:pic>
    <xdr:clientData/>
  </xdr:twoCellAnchor>
  <xdr:twoCellAnchor editAs="oneCell">
    <xdr:from>
      <xdr:col>0</xdr:col>
      <xdr:colOff>131884</xdr:colOff>
      <xdr:row>64</xdr:row>
      <xdr:rowOff>278423</xdr:rowOff>
    </xdr:from>
    <xdr:to>
      <xdr:col>0</xdr:col>
      <xdr:colOff>2637834</xdr:colOff>
      <xdr:row>69</xdr:row>
      <xdr:rowOff>313800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84" y="22376423"/>
          <a:ext cx="2505950" cy="1720569"/>
        </a:xfrm>
        <a:prstGeom prst="rect">
          <a:avLst/>
        </a:prstGeom>
      </xdr:spPr>
    </xdr:pic>
    <xdr:clientData/>
  </xdr:twoCellAnchor>
  <xdr:twoCellAnchor editAs="oneCell">
    <xdr:from>
      <xdr:col>0</xdr:col>
      <xdr:colOff>307730</xdr:colOff>
      <xdr:row>48</xdr:row>
      <xdr:rowOff>205369</xdr:rowOff>
    </xdr:from>
    <xdr:to>
      <xdr:col>0</xdr:col>
      <xdr:colOff>2564422</xdr:colOff>
      <xdr:row>53</xdr:row>
      <xdr:rowOff>71364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730" y="20032023"/>
          <a:ext cx="2256692" cy="1551187"/>
        </a:xfrm>
        <a:prstGeom prst="rect">
          <a:avLst/>
        </a:prstGeom>
      </xdr:spPr>
    </xdr:pic>
    <xdr:clientData/>
  </xdr:twoCellAnchor>
  <xdr:twoCellAnchor editAs="oneCell">
    <xdr:from>
      <xdr:col>0</xdr:col>
      <xdr:colOff>260574</xdr:colOff>
      <xdr:row>39</xdr:row>
      <xdr:rowOff>26668</xdr:rowOff>
    </xdr:from>
    <xdr:to>
      <xdr:col>0</xdr:col>
      <xdr:colOff>2579078</xdr:colOff>
      <xdr:row>44</xdr:row>
      <xdr:rowOff>3464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574" y="13786630"/>
          <a:ext cx="2318504" cy="158871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56</xdr:row>
      <xdr:rowOff>175846</xdr:rowOff>
    </xdr:from>
    <xdr:to>
      <xdr:col>0</xdr:col>
      <xdr:colOff>2490338</xdr:colOff>
      <xdr:row>61</xdr:row>
      <xdr:rowOff>69552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0266269"/>
          <a:ext cx="2299838" cy="1578899"/>
        </a:xfrm>
        <a:prstGeom prst="rect">
          <a:avLst/>
        </a:prstGeom>
      </xdr:spPr>
    </xdr:pic>
    <xdr:clientData/>
  </xdr:twoCellAnchor>
  <xdr:twoCellAnchor editAs="oneCell">
    <xdr:from>
      <xdr:col>1</xdr:col>
      <xdr:colOff>87923</xdr:colOff>
      <xdr:row>4</xdr:row>
      <xdr:rowOff>64824</xdr:rowOff>
    </xdr:from>
    <xdr:to>
      <xdr:col>1</xdr:col>
      <xdr:colOff>1861038</xdr:colOff>
      <xdr:row>10</xdr:row>
      <xdr:rowOff>207360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98885" y="2160324"/>
          <a:ext cx="1773115" cy="2164767"/>
        </a:xfrm>
        <a:prstGeom prst="rect">
          <a:avLst/>
        </a:prstGeom>
      </xdr:spPr>
    </xdr:pic>
    <xdr:clientData/>
  </xdr:twoCellAnchor>
  <xdr:twoCellAnchor editAs="oneCell">
    <xdr:from>
      <xdr:col>1</xdr:col>
      <xdr:colOff>131885</xdr:colOff>
      <xdr:row>12</xdr:row>
      <xdr:rowOff>58616</xdr:rowOff>
    </xdr:from>
    <xdr:to>
      <xdr:col>1</xdr:col>
      <xdr:colOff>2101455</xdr:colOff>
      <xdr:row>16</xdr:row>
      <xdr:rowOff>302646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42847" y="5583116"/>
          <a:ext cx="1969570" cy="1592184"/>
        </a:xfrm>
        <a:prstGeom prst="rect">
          <a:avLst/>
        </a:prstGeom>
      </xdr:spPr>
    </xdr:pic>
    <xdr:clientData/>
  </xdr:twoCellAnchor>
  <xdr:twoCellAnchor editAs="oneCell">
    <xdr:from>
      <xdr:col>1</xdr:col>
      <xdr:colOff>395654</xdr:colOff>
      <xdr:row>19</xdr:row>
      <xdr:rowOff>124805</xdr:rowOff>
    </xdr:from>
    <xdr:to>
      <xdr:col>1</xdr:col>
      <xdr:colOff>1666920</xdr:colOff>
      <xdr:row>26</xdr:row>
      <xdr:rowOff>127802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106616" y="7319843"/>
          <a:ext cx="1271266" cy="2234465"/>
        </a:xfrm>
        <a:prstGeom prst="rect">
          <a:avLst/>
        </a:prstGeom>
      </xdr:spPr>
    </xdr:pic>
    <xdr:clientData/>
  </xdr:twoCellAnchor>
  <xdr:twoCellAnchor editAs="oneCell">
    <xdr:from>
      <xdr:col>1</xdr:col>
      <xdr:colOff>58617</xdr:colOff>
      <xdr:row>28</xdr:row>
      <xdr:rowOff>131884</xdr:rowOff>
    </xdr:from>
    <xdr:to>
      <xdr:col>1</xdr:col>
      <xdr:colOff>2152928</xdr:colOff>
      <xdr:row>35</xdr:row>
      <xdr:rowOff>272080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769579" y="10345615"/>
          <a:ext cx="2094311" cy="2396888"/>
        </a:xfrm>
        <a:prstGeom prst="rect">
          <a:avLst/>
        </a:prstGeom>
      </xdr:spPr>
    </xdr:pic>
    <xdr:clientData/>
  </xdr:twoCellAnchor>
  <xdr:twoCellAnchor editAs="oneCell">
    <xdr:from>
      <xdr:col>1</xdr:col>
      <xdr:colOff>161192</xdr:colOff>
      <xdr:row>38</xdr:row>
      <xdr:rowOff>117231</xdr:rowOff>
    </xdr:from>
    <xdr:to>
      <xdr:col>1</xdr:col>
      <xdr:colOff>2035821</xdr:colOff>
      <xdr:row>46</xdr:row>
      <xdr:rowOff>81510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72154" y="13554808"/>
          <a:ext cx="1874629" cy="2543356"/>
        </a:xfrm>
        <a:prstGeom prst="rect">
          <a:avLst/>
        </a:prstGeom>
      </xdr:spPr>
    </xdr:pic>
    <xdr:clientData/>
  </xdr:twoCellAnchor>
  <xdr:twoCellAnchor editAs="oneCell">
    <xdr:from>
      <xdr:col>1</xdr:col>
      <xdr:colOff>117232</xdr:colOff>
      <xdr:row>56</xdr:row>
      <xdr:rowOff>58616</xdr:rowOff>
    </xdr:from>
    <xdr:to>
      <xdr:col>1</xdr:col>
      <xdr:colOff>2126576</xdr:colOff>
      <xdr:row>62</xdr:row>
      <xdr:rowOff>327038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28194" y="20149039"/>
          <a:ext cx="2009344" cy="2290653"/>
        </a:xfrm>
        <a:prstGeom prst="rect">
          <a:avLst/>
        </a:prstGeom>
      </xdr:spPr>
    </xdr:pic>
    <xdr:clientData/>
  </xdr:twoCellAnchor>
  <xdr:twoCellAnchor editAs="oneCell">
    <xdr:from>
      <xdr:col>1</xdr:col>
      <xdr:colOff>278423</xdr:colOff>
      <xdr:row>47</xdr:row>
      <xdr:rowOff>117230</xdr:rowOff>
    </xdr:from>
    <xdr:to>
      <xdr:col>1</xdr:col>
      <xdr:colOff>1818193</xdr:colOff>
      <xdr:row>56</xdr:row>
      <xdr:rowOff>192525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989385" y="16485576"/>
          <a:ext cx="1539770" cy="2963045"/>
        </a:xfrm>
        <a:prstGeom prst="rect">
          <a:avLst/>
        </a:prstGeom>
      </xdr:spPr>
    </xdr:pic>
    <xdr:clientData/>
  </xdr:twoCellAnchor>
  <xdr:twoCellAnchor editAs="oneCell">
    <xdr:from>
      <xdr:col>1</xdr:col>
      <xdr:colOff>131884</xdr:colOff>
      <xdr:row>65</xdr:row>
      <xdr:rowOff>137524</xdr:rowOff>
    </xdr:from>
    <xdr:to>
      <xdr:col>1</xdr:col>
      <xdr:colOff>2080845</xdr:colOff>
      <xdr:row>69</xdr:row>
      <xdr:rowOff>278494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42846" y="22572562"/>
          <a:ext cx="1948961" cy="14891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</xdr:colOff>
      <xdr:row>2</xdr:row>
      <xdr:rowOff>230798</xdr:rowOff>
    </xdr:from>
    <xdr:to>
      <xdr:col>0</xdr:col>
      <xdr:colOff>3078369</xdr:colOff>
      <xdr:row>12</xdr:row>
      <xdr:rowOff>72537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" y="2119923"/>
          <a:ext cx="3062494" cy="32358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2917979</xdr:colOff>
      <xdr:row>19</xdr:row>
      <xdr:rowOff>316937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48300"/>
          <a:ext cx="2524279" cy="17647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19</xdr:row>
      <xdr:rowOff>0</xdr:rowOff>
    </xdr:from>
    <xdr:to>
      <xdr:col>0</xdr:col>
      <xdr:colOff>2943469</xdr:colOff>
      <xdr:row>27</xdr:row>
      <xdr:rowOff>195111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8201025"/>
          <a:ext cx="2359269" cy="1642911"/>
        </a:xfrm>
        <a:prstGeom prst="rect">
          <a:avLst/>
        </a:prstGeom>
      </xdr:spPr>
    </xdr:pic>
    <xdr:clientData/>
  </xdr:twoCellAnchor>
  <xdr:twoCellAnchor editAs="oneCell">
    <xdr:from>
      <xdr:col>0</xdr:col>
      <xdr:colOff>161192</xdr:colOff>
      <xdr:row>26</xdr:row>
      <xdr:rowOff>249117</xdr:rowOff>
    </xdr:from>
    <xdr:to>
      <xdr:col>0</xdr:col>
      <xdr:colOff>2775979</xdr:colOff>
      <xdr:row>34</xdr:row>
      <xdr:rowOff>131287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192" y="10831392"/>
          <a:ext cx="2221087" cy="1529995"/>
        </a:xfrm>
        <a:prstGeom prst="rect">
          <a:avLst/>
        </a:prstGeom>
      </xdr:spPr>
    </xdr:pic>
    <xdr:clientData/>
  </xdr:twoCellAnchor>
  <xdr:twoCellAnchor editAs="oneCell">
    <xdr:from>
      <xdr:col>0</xdr:col>
      <xdr:colOff>274759</xdr:colOff>
      <xdr:row>63</xdr:row>
      <xdr:rowOff>104483</xdr:rowOff>
    </xdr:from>
    <xdr:to>
      <xdr:col>0</xdr:col>
      <xdr:colOff>2682875</xdr:colOff>
      <xdr:row>70</xdr:row>
      <xdr:rowOff>151875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759" y="23123233"/>
          <a:ext cx="2408116" cy="2492142"/>
        </a:xfrm>
        <a:prstGeom prst="rect">
          <a:avLst/>
        </a:prstGeom>
      </xdr:spPr>
    </xdr:pic>
    <xdr:clientData/>
  </xdr:twoCellAnchor>
  <xdr:twoCellAnchor editAs="oneCell">
    <xdr:from>
      <xdr:col>0</xdr:col>
      <xdr:colOff>307730</xdr:colOff>
      <xdr:row>47</xdr:row>
      <xdr:rowOff>205369</xdr:rowOff>
    </xdr:from>
    <xdr:to>
      <xdr:col>0</xdr:col>
      <xdr:colOff>2958122</xdr:colOff>
      <xdr:row>55</xdr:row>
      <xdr:rowOff>328539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730" y="17636119"/>
          <a:ext cx="2256692" cy="1580495"/>
        </a:xfrm>
        <a:prstGeom prst="rect">
          <a:avLst/>
        </a:prstGeom>
      </xdr:spPr>
    </xdr:pic>
    <xdr:clientData/>
  </xdr:twoCellAnchor>
  <xdr:twoCellAnchor editAs="oneCell">
    <xdr:from>
      <xdr:col>0</xdr:col>
      <xdr:colOff>260574</xdr:colOff>
      <xdr:row>38</xdr:row>
      <xdr:rowOff>26668</xdr:rowOff>
    </xdr:from>
    <xdr:to>
      <xdr:col>0</xdr:col>
      <xdr:colOff>2972778</xdr:colOff>
      <xdr:row>46</xdr:row>
      <xdr:rowOff>22514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574" y="14495143"/>
          <a:ext cx="2318504" cy="1596046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55</xdr:row>
      <xdr:rowOff>80596</xdr:rowOff>
    </xdr:from>
    <xdr:to>
      <xdr:col>0</xdr:col>
      <xdr:colOff>2915788</xdr:colOff>
      <xdr:row>63</xdr:row>
      <xdr:rowOff>241002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" y="20305346"/>
          <a:ext cx="2693538" cy="2802006"/>
        </a:xfrm>
        <a:prstGeom prst="rect">
          <a:avLst/>
        </a:prstGeom>
      </xdr:spPr>
    </xdr:pic>
    <xdr:clientData/>
  </xdr:twoCellAnchor>
  <xdr:twoCellAnchor editAs="oneCell">
    <xdr:from>
      <xdr:col>1</xdr:col>
      <xdr:colOff>722924</xdr:colOff>
      <xdr:row>2</xdr:row>
      <xdr:rowOff>587375</xdr:rowOff>
    </xdr:from>
    <xdr:to>
      <xdr:col>1</xdr:col>
      <xdr:colOff>2253438</xdr:colOff>
      <xdr:row>11</xdr:row>
      <xdr:rowOff>80360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82049" y="2476500"/>
          <a:ext cx="1530514" cy="2906110"/>
        </a:xfrm>
        <a:prstGeom prst="rect">
          <a:avLst/>
        </a:prstGeom>
      </xdr:spPr>
    </xdr:pic>
    <xdr:clientData/>
  </xdr:twoCellAnchor>
  <xdr:twoCellAnchor editAs="oneCell">
    <xdr:from>
      <xdr:col>1</xdr:col>
      <xdr:colOff>528761</xdr:colOff>
      <xdr:row>11</xdr:row>
      <xdr:rowOff>124883</xdr:rowOff>
    </xdr:from>
    <xdr:to>
      <xdr:col>1</xdr:col>
      <xdr:colOff>2349501</xdr:colOff>
      <xdr:row>17</xdr:row>
      <xdr:rowOff>185170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687886" y="5617633"/>
          <a:ext cx="1820740" cy="2155787"/>
        </a:xfrm>
        <a:prstGeom prst="rect">
          <a:avLst/>
        </a:prstGeom>
      </xdr:spPr>
    </xdr:pic>
    <xdr:clientData/>
  </xdr:twoCellAnchor>
  <xdr:twoCellAnchor editAs="oneCell">
    <xdr:from>
      <xdr:col>1</xdr:col>
      <xdr:colOff>983029</xdr:colOff>
      <xdr:row>18</xdr:row>
      <xdr:rowOff>174624</xdr:rowOff>
    </xdr:from>
    <xdr:to>
      <xdr:col>1</xdr:col>
      <xdr:colOff>1938630</xdr:colOff>
      <xdr:row>25</xdr:row>
      <xdr:rowOff>230309</xdr:rowOff>
    </xdr:to>
    <xdr:pic>
      <xdr:nvPicPr>
        <xdr:cNvPr id="12" name="Picture 4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142154" y="8112124"/>
          <a:ext cx="955601" cy="2348035"/>
        </a:xfrm>
        <a:prstGeom prst="rect">
          <a:avLst/>
        </a:prstGeom>
      </xdr:spPr>
    </xdr:pic>
    <xdr:clientData/>
  </xdr:twoCellAnchor>
  <xdr:twoCellAnchor editAs="oneCell">
    <xdr:from>
      <xdr:col>1</xdr:col>
      <xdr:colOff>836492</xdr:colOff>
      <xdr:row>27</xdr:row>
      <xdr:rowOff>15874</xdr:rowOff>
    </xdr:from>
    <xdr:to>
      <xdr:col>1</xdr:col>
      <xdr:colOff>2495817</xdr:colOff>
      <xdr:row>35</xdr:row>
      <xdr:rowOff>11729</xdr:rowOff>
    </xdr:to>
    <xdr:pic>
      <xdr:nvPicPr>
        <xdr:cNvPr id="13" name="Picture 5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995617" y="11033124"/>
          <a:ext cx="1659325" cy="2535855"/>
        </a:xfrm>
        <a:prstGeom prst="rect">
          <a:avLst/>
        </a:prstGeom>
      </xdr:spPr>
    </xdr:pic>
    <xdr:clientData/>
  </xdr:twoCellAnchor>
  <xdr:twoCellAnchor editAs="oneCell">
    <xdr:from>
      <xdr:col>1</xdr:col>
      <xdr:colOff>208817</xdr:colOff>
      <xdr:row>37</xdr:row>
      <xdr:rowOff>174624</xdr:rowOff>
    </xdr:from>
    <xdr:to>
      <xdr:col>1</xdr:col>
      <xdr:colOff>1479544</xdr:colOff>
      <xdr:row>45</xdr:row>
      <xdr:rowOff>151359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367942" y="14366874"/>
          <a:ext cx="1270727" cy="2516735"/>
        </a:xfrm>
        <a:prstGeom prst="rect">
          <a:avLst/>
        </a:prstGeom>
      </xdr:spPr>
    </xdr:pic>
    <xdr:clientData/>
  </xdr:twoCellAnchor>
  <xdr:twoCellAnchor editAs="oneCell">
    <xdr:from>
      <xdr:col>1</xdr:col>
      <xdr:colOff>847482</xdr:colOff>
      <xdr:row>55</xdr:row>
      <xdr:rowOff>238125</xdr:rowOff>
    </xdr:from>
    <xdr:to>
      <xdr:col>1</xdr:col>
      <xdr:colOff>2368931</xdr:colOff>
      <xdr:row>63</xdr:row>
      <xdr:rowOff>98438</xdr:rowOff>
    </xdr:to>
    <xdr:pic>
      <xdr:nvPicPr>
        <xdr:cNvPr id="15" name="Picture 7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006607" y="20462875"/>
          <a:ext cx="1521449" cy="2501913"/>
        </a:xfrm>
        <a:prstGeom prst="rect">
          <a:avLst/>
        </a:prstGeom>
      </xdr:spPr>
    </xdr:pic>
    <xdr:clientData/>
  </xdr:twoCellAnchor>
  <xdr:twoCellAnchor editAs="oneCell">
    <xdr:from>
      <xdr:col>1</xdr:col>
      <xdr:colOff>1088048</xdr:colOff>
      <xdr:row>46</xdr:row>
      <xdr:rowOff>174624</xdr:rowOff>
    </xdr:from>
    <xdr:to>
      <xdr:col>1</xdr:col>
      <xdr:colOff>2110653</xdr:colOff>
      <xdr:row>55</xdr:row>
      <xdr:rowOff>158053</xdr:rowOff>
    </xdr:to>
    <xdr:pic>
      <xdr:nvPicPr>
        <xdr:cNvPr id="16" name="Picture 8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247173" y="17256124"/>
          <a:ext cx="1022605" cy="2974279"/>
        </a:xfrm>
        <a:prstGeom prst="rect">
          <a:avLst/>
        </a:prstGeom>
      </xdr:spPr>
    </xdr:pic>
    <xdr:clientData/>
  </xdr:twoCellAnchor>
  <xdr:twoCellAnchor editAs="oneCell">
    <xdr:from>
      <xdr:col>1</xdr:col>
      <xdr:colOff>354134</xdr:colOff>
      <xdr:row>63</xdr:row>
      <xdr:rowOff>42274</xdr:rowOff>
    </xdr:from>
    <xdr:to>
      <xdr:col>1</xdr:col>
      <xdr:colOff>2706320</xdr:colOff>
      <xdr:row>71</xdr:row>
      <xdr:rowOff>91169</xdr:rowOff>
    </xdr:to>
    <xdr:pic>
      <xdr:nvPicPr>
        <xdr:cNvPr id="17" name="Picture 9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513259" y="23061024"/>
          <a:ext cx="2352186" cy="26904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O72"/>
  <sheetViews>
    <sheetView tabSelected="1" zoomScaleNormal="100" zoomScalePageLayoutView="89" workbookViewId="0">
      <pane ySplit="1" topLeftCell="A2" activePane="bottomLeft" state="frozen"/>
      <selection activeCell="E1" sqref="E1"/>
      <selection pane="bottomLeft" activeCell="Q5" sqref="Q5"/>
    </sheetView>
  </sheetViews>
  <sheetFormatPr defaultColWidth="10.75" defaultRowHeight="15" x14ac:dyDescent="0.25"/>
  <cols>
    <col min="1" max="1" width="35.5" style="1" customWidth="1"/>
    <col min="2" max="2" width="31.625" style="1" customWidth="1"/>
    <col min="3" max="3" width="9.125" style="1" bestFit="1" customWidth="1"/>
    <col min="4" max="4" width="7.875" style="8" bestFit="1" customWidth="1"/>
    <col min="5" max="5" width="14.875" style="1" bestFit="1" customWidth="1"/>
    <col min="6" max="6" width="31.125" style="1" bestFit="1" customWidth="1"/>
    <col min="7" max="7" width="7.375" style="21" bestFit="1" customWidth="1"/>
    <col min="8" max="12" width="4.375" style="22" customWidth="1"/>
    <col min="13" max="13" width="8.375" style="22" customWidth="1"/>
    <col min="14" max="14" width="14.25" style="27" customWidth="1"/>
    <col min="15" max="15" width="11.375" style="28" bestFit="1" customWidth="1"/>
    <col min="16" max="16384" width="10.75" style="1"/>
  </cols>
  <sheetData>
    <row r="1" spans="1:15" ht="60.75" customHeight="1" x14ac:dyDescent="0.25">
      <c r="A1" s="9"/>
      <c r="B1" s="71"/>
      <c r="C1" s="71"/>
      <c r="D1" s="71"/>
      <c r="E1" s="71"/>
      <c r="F1" s="10"/>
      <c r="G1" s="10"/>
      <c r="H1" s="71"/>
      <c r="I1" s="71"/>
      <c r="J1" s="71"/>
      <c r="K1" s="71"/>
      <c r="L1" s="71"/>
      <c r="M1" s="71"/>
    </row>
    <row r="2" spans="1:15" x14ac:dyDescent="0.25">
      <c r="A2" s="9"/>
      <c r="B2" s="23"/>
      <c r="C2" s="23"/>
      <c r="D2" s="23"/>
      <c r="E2" s="23"/>
      <c r="F2" s="10"/>
      <c r="G2" s="10"/>
      <c r="H2" s="23"/>
      <c r="I2" s="23"/>
      <c r="J2" s="23"/>
      <c r="K2" s="23"/>
      <c r="L2" s="23"/>
      <c r="M2" s="24">
        <v>32500</v>
      </c>
      <c r="N2" s="31">
        <f>O2/M2</f>
        <v>14.761538461538462</v>
      </c>
      <c r="O2" s="28">
        <f t="shared" ref="O2" si="0">SUM(O5:O72)</f>
        <v>479750</v>
      </c>
    </row>
    <row r="3" spans="1:15" s="2" customFormat="1" x14ac:dyDescent="0.25">
      <c r="A3" s="13" t="s">
        <v>24</v>
      </c>
      <c r="B3" s="14" t="s">
        <v>26</v>
      </c>
      <c r="C3" s="14" t="s">
        <v>27</v>
      </c>
      <c r="D3" s="15" t="s">
        <v>28</v>
      </c>
      <c r="E3" s="14" t="s">
        <v>29</v>
      </c>
      <c r="F3" s="14" t="s">
        <v>30</v>
      </c>
      <c r="G3" s="19" t="s">
        <v>25</v>
      </c>
      <c r="H3" s="66" t="s">
        <v>31</v>
      </c>
      <c r="I3" s="67"/>
      <c r="J3" s="67"/>
      <c r="K3" s="67"/>
      <c r="L3" s="68"/>
      <c r="M3" s="20"/>
      <c r="N3" s="29" t="s">
        <v>40</v>
      </c>
      <c r="O3" s="29" t="s">
        <v>43</v>
      </c>
    </row>
    <row r="4" spans="1:15" x14ac:dyDescent="0.25">
      <c r="A4" s="25"/>
      <c r="B4" s="25"/>
      <c r="C4" s="26" t="s">
        <v>12</v>
      </c>
      <c r="D4" s="26" t="s">
        <v>9</v>
      </c>
      <c r="E4" s="26" t="s">
        <v>34</v>
      </c>
      <c r="F4" s="26" t="s">
        <v>33</v>
      </c>
      <c r="G4" s="16"/>
      <c r="H4" s="18" t="s">
        <v>4</v>
      </c>
      <c r="I4" s="18" t="s">
        <v>0</v>
      </c>
      <c r="J4" s="18" t="s">
        <v>1</v>
      </c>
      <c r="K4" s="18" t="s">
        <v>2</v>
      </c>
      <c r="L4" s="18" t="s">
        <v>7</v>
      </c>
      <c r="M4" s="18" t="s">
        <v>32</v>
      </c>
      <c r="N4" s="29"/>
      <c r="O4" s="29"/>
    </row>
    <row r="5" spans="1:15" ht="27" customHeight="1" x14ac:dyDescent="0.25">
      <c r="A5" s="12"/>
      <c r="B5" s="11"/>
      <c r="C5" s="3"/>
      <c r="D5" s="3"/>
      <c r="E5" s="3"/>
      <c r="F5" s="3"/>
      <c r="G5" s="17"/>
      <c r="H5" s="4"/>
      <c r="I5" s="4"/>
      <c r="J5" s="4"/>
      <c r="K5" s="4"/>
      <c r="L5" s="4"/>
      <c r="M5" s="4"/>
      <c r="N5" s="76">
        <v>14.9</v>
      </c>
      <c r="O5" s="76">
        <f>N5*(SUM(M6:M10))</f>
        <v>78225</v>
      </c>
    </row>
    <row r="6" spans="1:15" ht="27" customHeight="1" x14ac:dyDescent="0.25">
      <c r="A6" s="12"/>
      <c r="B6" s="11"/>
      <c r="C6" s="3"/>
      <c r="D6" s="3"/>
      <c r="E6" s="3"/>
      <c r="F6" s="3"/>
      <c r="G6" s="17" t="s">
        <v>5</v>
      </c>
      <c r="H6" s="4">
        <v>250</v>
      </c>
      <c r="I6" s="4">
        <v>500</v>
      </c>
      <c r="J6" s="4">
        <v>500</v>
      </c>
      <c r="K6" s="4">
        <v>250</v>
      </c>
      <c r="L6" s="4">
        <v>250</v>
      </c>
      <c r="M6" s="4">
        <v>1750</v>
      </c>
      <c r="N6" s="77"/>
      <c r="O6" s="77"/>
    </row>
    <row r="7" spans="1:15" ht="27" customHeight="1" x14ac:dyDescent="0.25">
      <c r="A7" s="12"/>
      <c r="B7" s="11"/>
      <c r="C7" s="3"/>
      <c r="D7" s="3"/>
      <c r="E7" s="3"/>
      <c r="F7" s="3"/>
      <c r="G7" s="17" t="s">
        <v>8</v>
      </c>
      <c r="H7" s="4">
        <v>250</v>
      </c>
      <c r="I7" s="4">
        <v>500</v>
      </c>
      <c r="J7" s="4">
        <v>500</v>
      </c>
      <c r="K7" s="4">
        <v>250</v>
      </c>
      <c r="L7" s="4">
        <v>250</v>
      </c>
      <c r="M7" s="4">
        <v>1750</v>
      </c>
      <c r="N7" s="77"/>
      <c r="O7" s="77"/>
    </row>
    <row r="8" spans="1:15" ht="27" customHeight="1" x14ac:dyDescent="0.25">
      <c r="A8" s="12"/>
      <c r="B8" s="11"/>
      <c r="C8" s="3"/>
      <c r="D8" s="3"/>
      <c r="E8" s="3"/>
      <c r="F8" s="3"/>
      <c r="G8" s="17"/>
      <c r="H8" s="4"/>
      <c r="I8" s="4"/>
      <c r="J8" s="4"/>
      <c r="K8" s="4"/>
      <c r="L8" s="4"/>
      <c r="M8" s="4"/>
      <c r="N8" s="77"/>
      <c r="O8" s="77"/>
    </row>
    <row r="9" spans="1:15" ht="27" customHeight="1" x14ac:dyDescent="0.25">
      <c r="A9" s="12"/>
      <c r="B9" s="11"/>
      <c r="C9" s="3"/>
      <c r="D9" s="3"/>
      <c r="E9" s="3"/>
      <c r="F9" s="3"/>
      <c r="G9" s="17"/>
      <c r="H9" s="4"/>
      <c r="I9" s="4"/>
      <c r="J9" s="4"/>
      <c r="K9" s="4"/>
      <c r="L9" s="4"/>
      <c r="M9" s="4"/>
      <c r="N9" s="77"/>
      <c r="O9" s="77"/>
    </row>
    <row r="10" spans="1:15" ht="27" customHeight="1" x14ac:dyDescent="0.25">
      <c r="A10" s="12"/>
      <c r="B10" s="11"/>
      <c r="C10" s="3"/>
      <c r="D10" s="3"/>
      <c r="E10" s="3"/>
      <c r="F10" s="3"/>
      <c r="G10" s="17" t="s">
        <v>3</v>
      </c>
      <c r="H10" s="4">
        <v>250</v>
      </c>
      <c r="I10" s="4">
        <v>500</v>
      </c>
      <c r="J10" s="4">
        <v>500</v>
      </c>
      <c r="K10" s="4">
        <v>250</v>
      </c>
      <c r="L10" s="4">
        <v>250</v>
      </c>
      <c r="M10" s="4">
        <v>1750</v>
      </c>
      <c r="N10" s="77"/>
      <c r="O10" s="77"/>
    </row>
    <row r="11" spans="1:15" ht="27" customHeight="1" x14ac:dyDescent="0.25">
      <c r="A11" s="12"/>
      <c r="B11" s="11"/>
      <c r="C11" s="3"/>
      <c r="D11" s="3"/>
      <c r="E11" s="3"/>
      <c r="F11" s="3"/>
      <c r="G11" s="17"/>
      <c r="H11" s="5"/>
      <c r="I11" s="5"/>
      <c r="J11" s="5"/>
      <c r="K11" s="5"/>
      <c r="L11" s="5"/>
      <c r="M11" s="5"/>
      <c r="N11" s="78"/>
      <c r="O11" s="78"/>
    </row>
    <row r="12" spans="1:15" ht="30" customHeight="1" x14ac:dyDescent="0.25">
      <c r="A12" s="12"/>
      <c r="B12" s="11"/>
      <c r="C12" s="3"/>
      <c r="D12" s="3"/>
      <c r="E12" s="3"/>
      <c r="F12" s="3"/>
      <c r="G12" s="17"/>
      <c r="H12" s="5"/>
      <c r="I12" s="5"/>
      <c r="J12" s="5"/>
      <c r="K12" s="5"/>
      <c r="L12" s="5"/>
      <c r="M12" s="5"/>
      <c r="N12" s="30"/>
      <c r="O12" s="30"/>
    </row>
    <row r="13" spans="1:15" ht="27" customHeight="1" x14ac:dyDescent="0.25">
      <c r="A13" s="74"/>
      <c r="B13" s="72"/>
      <c r="C13" s="69" t="s">
        <v>13</v>
      </c>
      <c r="D13" s="69" t="s">
        <v>9</v>
      </c>
      <c r="E13" s="69" t="s">
        <v>35</v>
      </c>
      <c r="F13" s="69" t="s">
        <v>36</v>
      </c>
      <c r="G13" s="16"/>
      <c r="H13" s="18" t="s">
        <v>4</v>
      </c>
      <c r="I13" s="18" t="s">
        <v>0</v>
      </c>
      <c r="J13" s="18" t="s">
        <v>1</v>
      </c>
      <c r="K13" s="18" t="s">
        <v>2</v>
      </c>
      <c r="L13" s="18" t="s">
        <v>7</v>
      </c>
      <c r="M13" s="18" t="s">
        <v>32</v>
      </c>
      <c r="N13" s="70">
        <v>14.9</v>
      </c>
      <c r="O13" s="70">
        <f>N13*(SUM(M14:M16))</f>
        <v>22350</v>
      </c>
    </row>
    <row r="14" spans="1:15" ht="27" customHeight="1" x14ac:dyDescent="0.25">
      <c r="A14" s="74"/>
      <c r="B14" s="72"/>
      <c r="C14" s="69"/>
      <c r="D14" s="69"/>
      <c r="E14" s="69"/>
      <c r="F14" s="69"/>
      <c r="G14" s="17" t="s">
        <v>5</v>
      </c>
      <c r="H14" s="4">
        <v>100</v>
      </c>
      <c r="I14" s="4">
        <v>100</v>
      </c>
      <c r="J14" s="4">
        <v>100</v>
      </c>
      <c r="K14" s="4">
        <v>100</v>
      </c>
      <c r="L14" s="4">
        <v>100</v>
      </c>
      <c r="M14" s="4">
        <v>500</v>
      </c>
      <c r="N14" s="70"/>
      <c r="O14" s="70"/>
    </row>
    <row r="15" spans="1:15" ht="27" customHeight="1" x14ac:dyDescent="0.25">
      <c r="A15" s="74"/>
      <c r="B15" s="72"/>
      <c r="C15" s="69"/>
      <c r="D15" s="69"/>
      <c r="E15" s="69"/>
      <c r="F15" s="69"/>
      <c r="G15" s="17" t="s">
        <v>8</v>
      </c>
      <c r="H15" s="4">
        <v>100</v>
      </c>
      <c r="I15" s="4">
        <v>100</v>
      </c>
      <c r="J15" s="4">
        <v>100</v>
      </c>
      <c r="K15" s="4">
        <v>100</v>
      </c>
      <c r="L15" s="4">
        <v>100</v>
      </c>
      <c r="M15" s="4">
        <v>500</v>
      </c>
      <c r="N15" s="70"/>
      <c r="O15" s="70"/>
    </row>
    <row r="16" spans="1:15" ht="27" customHeight="1" x14ac:dyDescent="0.25">
      <c r="A16" s="74"/>
      <c r="B16" s="72"/>
      <c r="C16" s="69"/>
      <c r="D16" s="69"/>
      <c r="E16" s="69"/>
      <c r="F16" s="69"/>
      <c r="G16" s="17" t="s">
        <v>3</v>
      </c>
      <c r="H16" s="4">
        <v>100</v>
      </c>
      <c r="I16" s="4">
        <v>100</v>
      </c>
      <c r="J16" s="4">
        <v>100</v>
      </c>
      <c r="K16" s="4">
        <v>100</v>
      </c>
      <c r="L16" s="4">
        <v>100</v>
      </c>
      <c r="M16" s="4">
        <v>500</v>
      </c>
      <c r="N16" s="70"/>
      <c r="O16" s="70"/>
    </row>
    <row r="17" spans="1:15" ht="27" customHeight="1" x14ac:dyDescent="0.25">
      <c r="A17" s="74"/>
      <c r="B17" s="72"/>
      <c r="C17" s="69"/>
      <c r="D17" s="69"/>
      <c r="E17" s="69"/>
      <c r="F17" s="69"/>
      <c r="G17" s="17"/>
      <c r="H17" s="4"/>
      <c r="I17" s="4"/>
      <c r="J17" s="4"/>
      <c r="K17" s="4"/>
      <c r="L17" s="4"/>
      <c r="M17" s="4"/>
      <c r="N17" s="70"/>
      <c r="O17" s="70"/>
    </row>
    <row r="18" spans="1:15" ht="27" customHeight="1" x14ac:dyDescent="0.25">
      <c r="A18" s="74"/>
      <c r="B18" s="72"/>
      <c r="C18" s="69"/>
      <c r="D18" s="69"/>
      <c r="E18" s="69"/>
      <c r="F18" s="69"/>
      <c r="G18" s="17"/>
      <c r="H18" s="4"/>
      <c r="I18" s="4"/>
      <c r="J18" s="4"/>
      <c r="K18" s="4"/>
      <c r="L18" s="4"/>
      <c r="M18" s="5"/>
      <c r="N18" s="70"/>
      <c r="O18" s="70"/>
    </row>
    <row r="19" spans="1:15" x14ac:dyDescent="0.25">
      <c r="A19" s="74"/>
      <c r="B19" s="72"/>
      <c r="C19" s="69"/>
      <c r="D19" s="69"/>
      <c r="E19" s="69"/>
      <c r="F19" s="69"/>
      <c r="G19" s="17"/>
      <c r="H19" s="5"/>
      <c r="I19" s="5"/>
      <c r="J19" s="5"/>
      <c r="K19" s="5"/>
      <c r="L19" s="5"/>
      <c r="M19" s="5"/>
      <c r="N19" s="70"/>
      <c r="O19" s="70"/>
    </row>
    <row r="20" spans="1:15" ht="28.15" customHeight="1" x14ac:dyDescent="0.25">
      <c r="A20" s="74"/>
      <c r="B20" s="72"/>
      <c r="C20" s="69" t="s">
        <v>14</v>
      </c>
      <c r="D20" s="69" t="s">
        <v>9</v>
      </c>
      <c r="E20" s="69" t="s">
        <v>20</v>
      </c>
      <c r="F20" s="69" t="s">
        <v>36</v>
      </c>
      <c r="G20" s="16"/>
      <c r="H20" s="18" t="s">
        <v>4</v>
      </c>
      <c r="I20" s="18" t="s">
        <v>0</v>
      </c>
      <c r="J20" s="18" t="s">
        <v>1</v>
      </c>
      <c r="K20" s="18" t="s">
        <v>2</v>
      </c>
      <c r="L20" s="18" t="s">
        <v>7</v>
      </c>
      <c r="M20" s="18" t="s">
        <v>32</v>
      </c>
      <c r="N20" s="70">
        <v>18.899999999999999</v>
      </c>
      <c r="O20" s="70">
        <f>N20*(SUM(M21:M23))</f>
        <v>28349.999999999996</v>
      </c>
    </row>
    <row r="21" spans="1:15" ht="27" customHeight="1" x14ac:dyDescent="0.25">
      <c r="A21" s="74"/>
      <c r="B21" s="72"/>
      <c r="C21" s="69"/>
      <c r="D21" s="69"/>
      <c r="E21" s="69"/>
      <c r="F21" s="69"/>
      <c r="G21" s="17" t="s">
        <v>5</v>
      </c>
      <c r="H21" s="4">
        <v>100</v>
      </c>
      <c r="I21" s="4">
        <v>100</v>
      </c>
      <c r="J21" s="4">
        <v>100</v>
      </c>
      <c r="K21" s="4">
        <v>100</v>
      </c>
      <c r="L21" s="4">
        <v>100</v>
      </c>
      <c r="M21" s="4">
        <v>500</v>
      </c>
      <c r="N21" s="70"/>
      <c r="O21" s="70"/>
    </row>
    <row r="22" spans="1:15" ht="27" customHeight="1" x14ac:dyDescent="0.25">
      <c r="A22" s="74"/>
      <c r="B22" s="72"/>
      <c r="C22" s="69"/>
      <c r="D22" s="69"/>
      <c r="E22" s="69"/>
      <c r="F22" s="69"/>
      <c r="G22" s="17" t="s">
        <v>8</v>
      </c>
      <c r="H22" s="4">
        <v>100</v>
      </c>
      <c r="I22" s="4">
        <v>100</v>
      </c>
      <c r="J22" s="4">
        <v>100</v>
      </c>
      <c r="K22" s="4">
        <v>100</v>
      </c>
      <c r="L22" s="4">
        <v>100</v>
      </c>
      <c r="M22" s="4">
        <v>500</v>
      </c>
      <c r="N22" s="70"/>
      <c r="O22" s="70"/>
    </row>
    <row r="23" spans="1:15" ht="27" customHeight="1" x14ac:dyDescent="0.25">
      <c r="A23" s="74"/>
      <c r="B23" s="72"/>
      <c r="C23" s="69"/>
      <c r="D23" s="69"/>
      <c r="E23" s="69"/>
      <c r="F23" s="69"/>
      <c r="G23" s="17" t="s">
        <v>3</v>
      </c>
      <c r="H23" s="4">
        <v>100</v>
      </c>
      <c r="I23" s="4">
        <v>100</v>
      </c>
      <c r="J23" s="4">
        <v>100</v>
      </c>
      <c r="K23" s="4">
        <v>100</v>
      </c>
      <c r="L23" s="4">
        <v>100</v>
      </c>
      <c r="M23" s="4">
        <v>500</v>
      </c>
      <c r="N23" s="70"/>
      <c r="O23" s="70"/>
    </row>
    <row r="24" spans="1:15" ht="27" customHeight="1" x14ac:dyDescent="0.25">
      <c r="A24" s="74"/>
      <c r="B24" s="72"/>
      <c r="C24" s="69"/>
      <c r="D24" s="69"/>
      <c r="E24" s="69"/>
      <c r="F24" s="69"/>
      <c r="G24" s="17"/>
      <c r="H24" s="4"/>
      <c r="I24" s="4"/>
      <c r="J24" s="4"/>
      <c r="K24" s="4"/>
      <c r="L24" s="4"/>
      <c r="M24" s="4"/>
      <c r="N24" s="70"/>
      <c r="O24" s="70"/>
    </row>
    <row r="25" spans="1:15" ht="27" customHeight="1" x14ac:dyDescent="0.25">
      <c r="A25" s="74"/>
      <c r="B25" s="72"/>
      <c r="C25" s="69"/>
      <c r="D25" s="69"/>
      <c r="E25" s="69"/>
      <c r="F25" s="69"/>
      <c r="G25" s="17"/>
      <c r="H25" s="4"/>
      <c r="I25" s="4"/>
      <c r="J25" s="4"/>
      <c r="K25" s="4"/>
      <c r="L25" s="4"/>
      <c r="M25" s="5"/>
      <c r="N25" s="70"/>
      <c r="O25" s="70"/>
    </row>
    <row r="26" spans="1:15" x14ac:dyDescent="0.25">
      <c r="A26" s="74"/>
      <c r="B26" s="72"/>
      <c r="C26" s="69"/>
      <c r="D26" s="69"/>
      <c r="E26" s="69"/>
      <c r="F26" s="69"/>
      <c r="G26" s="17"/>
      <c r="H26" s="5"/>
      <c r="I26" s="5"/>
      <c r="J26" s="5"/>
      <c r="K26" s="5"/>
      <c r="L26" s="5"/>
      <c r="M26" s="5"/>
      <c r="N26" s="70"/>
      <c r="O26" s="70"/>
    </row>
    <row r="27" spans="1:15" ht="25.9" customHeight="1" x14ac:dyDescent="0.25">
      <c r="A27" s="73"/>
      <c r="B27" s="72"/>
      <c r="C27" s="69" t="s">
        <v>15</v>
      </c>
      <c r="D27" s="69" t="s">
        <v>37</v>
      </c>
      <c r="E27" s="69" t="s">
        <v>34</v>
      </c>
      <c r="F27" s="69" t="s">
        <v>38</v>
      </c>
      <c r="G27" s="17"/>
      <c r="H27" s="4"/>
      <c r="I27" s="4"/>
      <c r="J27" s="4"/>
      <c r="K27" s="4"/>
      <c r="L27" s="4"/>
      <c r="M27" s="4"/>
      <c r="N27" s="70">
        <v>14.9</v>
      </c>
      <c r="O27" s="70">
        <f>N27*(SUM(M29:M31))</f>
        <v>78225</v>
      </c>
    </row>
    <row r="28" spans="1:15" ht="25.9" customHeight="1" x14ac:dyDescent="0.25">
      <c r="A28" s="73"/>
      <c r="B28" s="72"/>
      <c r="C28" s="69"/>
      <c r="D28" s="69"/>
      <c r="E28" s="69"/>
      <c r="F28" s="69"/>
      <c r="G28" s="16"/>
      <c r="H28" s="18" t="s">
        <v>11</v>
      </c>
      <c r="I28" s="18" t="s">
        <v>4</v>
      </c>
      <c r="J28" s="18" t="s">
        <v>0</v>
      </c>
      <c r="K28" s="18" t="s">
        <v>2</v>
      </c>
      <c r="L28" s="18" t="s">
        <v>7</v>
      </c>
      <c r="M28" s="18" t="s">
        <v>32</v>
      </c>
      <c r="N28" s="70"/>
      <c r="O28" s="70"/>
    </row>
    <row r="29" spans="1:15" ht="25.9" customHeight="1" x14ac:dyDescent="0.25">
      <c r="A29" s="73"/>
      <c r="B29" s="72"/>
      <c r="C29" s="69"/>
      <c r="D29" s="69"/>
      <c r="E29" s="69"/>
      <c r="F29" s="69"/>
      <c r="G29" s="17" t="s">
        <v>3</v>
      </c>
      <c r="H29" s="4">
        <v>250</v>
      </c>
      <c r="I29" s="4">
        <v>500</v>
      </c>
      <c r="J29" s="4">
        <v>500</v>
      </c>
      <c r="K29" s="4">
        <v>250</v>
      </c>
      <c r="L29" s="4">
        <v>250</v>
      </c>
      <c r="M29" s="4">
        <v>1750</v>
      </c>
      <c r="N29" s="70"/>
      <c r="O29" s="70"/>
    </row>
    <row r="30" spans="1:15" ht="25.9" customHeight="1" x14ac:dyDescent="0.25">
      <c r="A30" s="73"/>
      <c r="B30" s="72"/>
      <c r="C30" s="69"/>
      <c r="D30" s="69"/>
      <c r="E30" s="69"/>
      <c r="F30" s="69"/>
      <c r="G30" s="17" t="s">
        <v>5</v>
      </c>
      <c r="H30" s="4">
        <v>250</v>
      </c>
      <c r="I30" s="4">
        <v>500</v>
      </c>
      <c r="J30" s="4">
        <v>500</v>
      </c>
      <c r="K30" s="4">
        <v>250</v>
      </c>
      <c r="L30" s="4">
        <v>250</v>
      </c>
      <c r="M30" s="4">
        <v>1750</v>
      </c>
      <c r="N30" s="70"/>
      <c r="O30" s="70"/>
    </row>
    <row r="31" spans="1:15" ht="25.9" customHeight="1" x14ac:dyDescent="0.25">
      <c r="A31" s="73"/>
      <c r="B31" s="72"/>
      <c r="C31" s="69"/>
      <c r="D31" s="69"/>
      <c r="E31" s="69"/>
      <c r="F31" s="69"/>
      <c r="G31" s="17" t="s">
        <v>8</v>
      </c>
      <c r="H31" s="4">
        <v>250</v>
      </c>
      <c r="I31" s="4">
        <v>500</v>
      </c>
      <c r="J31" s="4">
        <v>500</v>
      </c>
      <c r="K31" s="4">
        <v>250</v>
      </c>
      <c r="L31" s="4">
        <v>250</v>
      </c>
      <c r="M31" s="4">
        <v>1750</v>
      </c>
      <c r="N31" s="70"/>
      <c r="O31" s="70"/>
    </row>
    <row r="32" spans="1:15" ht="25.9" customHeight="1" x14ac:dyDescent="0.25">
      <c r="A32" s="73"/>
      <c r="B32" s="72"/>
      <c r="C32" s="69"/>
      <c r="D32" s="69"/>
      <c r="E32" s="69"/>
      <c r="F32" s="69"/>
      <c r="G32" s="17"/>
      <c r="H32" s="4"/>
      <c r="I32" s="4"/>
      <c r="J32" s="4"/>
      <c r="K32" s="4"/>
      <c r="L32" s="4"/>
      <c r="M32" s="4"/>
      <c r="N32" s="70"/>
      <c r="O32" s="70"/>
    </row>
    <row r="33" spans="1:15" ht="25.9" customHeight="1" x14ac:dyDescent="0.25">
      <c r="A33" s="73"/>
      <c r="B33" s="72"/>
      <c r="C33" s="69"/>
      <c r="D33" s="69"/>
      <c r="E33" s="69"/>
      <c r="F33" s="69"/>
      <c r="G33" s="17"/>
      <c r="H33" s="4"/>
      <c r="I33" s="4"/>
      <c r="J33" s="4"/>
      <c r="K33" s="4"/>
      <c r="L33" s="4"/>
      <c r="M33" s="4"/>
      <c r="N33" s="70"/>
      <c r="O33" s="70"/>
    </row>
    <row r="34" spans="1:15" ht="25.9" customHeight="1" x14ac:dyDescent="0.25">
      <c r="A34" s="73"/>
      <c r="B34" s="72"/>
      <c r="C34" s="69"/>
      <c r="D34" s="69"/>
      <c r="E34" s="69"/>
      <c r="F34" s="69"/>
      <c r="G34" s="17"/>
      <c r="H34" s="4"/>
      <c r="I34" s="4"/>
      <c r="J34" s="4"/>
      <c r="K34" s="4"/>
      <c r="L34" s="4"/>
      <c r="M34" s="4"/>
      <c r="N34" s="70"/>
      <c r="O34" s="70"/>
    </row>
    <row r="35" spans="1:15" ht="25.9" customHeight="1" x14ac:dyDescent="0.25">
      <c r="A35" s="73"/>
      <c r="B35" s="72"/>
      <c r="C35" s="69"/>
      <c r="D35" s="69"/>
      <c r="E35" s="69"/>
      <c r="F35" s="69"/>
      <c r="G35" s="17"/>
      <c r="H35" s="5"/>
      <c r="I35" s="5"/>
      <c r="J35" s="5"/>
      <c r="K35" s="5"/>
      <c r="L35" s="5"/>
      <c r="M35" s="5"/>
      <c r="N35" s="70"/>
      <c r="O35" s="70"/>
    </row>
    <row r="36" spans="1:15" ht="25.9" customHeight="1" x14ac:dyDescent="0.25">
      <c r="A36" s="73"/>
      <c r="B36" s="72"/>
      <c r="C36" s="69"/>
      <c r="D36" s="69"/>
      <c r="E36" s="69"/>
      <c r="F36" s="69"/>
      <c r="G36" s="17"/>
      <c r="H36" s="5"/>
      <c r="I36" s="5"/>
      <c r="J36" s="5"/>
      <c r="K36" s="5"/>
      <c r="L36" s="5"/>
      <c r="M36" s="5"/>
      <c r="N36" s="70"/>
      <c r="O36" s="70"/>
    </row>
    <row r="37" spans="1:15" ht="25.9" customHeight="1" x14ac:dyDescent="0.25">
      <c r="A37" s="73"/>
      <c r="B37" s="72"/>
      <c r="C37" s="69"/>
      <c r="D37" s="69"/>
      <c r="E37" s="69"/>
      <c r="F37" s="69"/>
      <c r="G37" s="17"/>
      <c r="H37" s="5"/>
      <c r="I37" s="5"/>
      <c r="J37" s="5"/>
      <c r="K37" s="5"/>
      <c r="L37" s="5"/>
      <c r="M37" s="5"/>
      <c r="N37" s="70"/>
      <c r="O37" s="70"/>
    </row>
    <row r="38" spans="1:15" ht="25.9" customHeight="1" x14ac:dyDescent="0.25">
      <c r="A38" s="73"/>
      <c r="B38" s="72"/>
      <c r="C38" s="69" t="s">
        <v>16</v>
      </c>
      <c r="D38" s="69" t="s">
        <v>10</v>
      </c>
      <c r="E38" s="69" t="s">
        <v>21</v>
      </c>
      <c r="F38" s="69" t="s">
        <v>38</v>
      </c>
      <c r="G38" s="17"/>
      <c r="H38" s="4"/>
      <c r="I38" s="4"/>
      <c r="J38" s="4"/>
      <c r="K38" s="4"/>
      <c r="L38" s="4"/>
      <c r="M38" s="4"/>
      <c r="N38" s="70">
        <v>14.9</v>
      </c>
      <c r="O38" s="70">
        <f>N38*(SUM(M43:M46))</f>
        <v>104300</v>
      </c>
    </row>
    <row r="39" spans="1:15" ht="25.9" customHeight="1" x14ac:dyDescent="0.25">
      <c r="A39" s="73"/>
      <c r="B39" s="72"/>
      <c r="C39" s="69"/>
      <c r="D39" s="69"/>
      <c r="E39" s="69"/>
      <c r="F39" s="69"/>
      <c r="G39" s="16"/>
      <c r="H39" s="18" t="s">
        <v>11</v>
      </c>
      <c r="I39" s="18" t="s">
        <v>4</v>
      </c>
      <c r="J39" s="18" t="s">
        <v>0</v>
      </c>
      <c r="K39" s="18" t="s">
        <v>1</v>
      </c>
      <c r="L39" s="18" t="s">
        <v>2</v>
      </c>
      <c r="M39" s="18" t="s">
        <v>32</v>
      </c>
      <c r="N39" s="70"/>
      <c r="O39" s="70"/>
    </row>
    <row r="40" spans="1:15" ht="25.9" customHeight="1" x14ac:dyDescent="0.25">
      <c r="A40" s="73"/>
      <c r="B40" s="72"/>
      <c r="C40" s="69"/>
      <c r="D40" s="69"/>
      <c r="E40" s="69"/>
      <c r="F40" s="69"/>
      <c r="G40" s="17"/>
      <c r="H40" s="4"/>
      <c r="I40" s="4"/>
      <c r="J40" s="4"/>
      <c r="K40" s="4"/>
      <c r="L40" s="4"/>
      <c r="M40" s="4"/>
      <c r="N40" s="70"/>
      <c r="O40" s="70"/>
    </row>
    <row r="41" spans="1:15" ht="25.9" customHeight="1" x14ac:dyDescent="0.25">
      <c r="A41" s="73"/>
      <c r="B41" s="72"/>
      <c r="C41" s="69"/>
      <c r="D41" s="69"/>
      <c r="E41" s="69"/>
      <c r="F41" s="69"/>
      <c r="G41" s="17"/>
      <c r="H41" s="4"/>
      <c r="I41" s="4"/>
      <c r="J41" s="4"/>
      <c r="K41" s="4"/>
      <c r="L41" s="4"/>
      <c r="M41" s="4"/>
      <c r="N41" s="70"/>
      <c r="O41" s="70"/>
    </row>
    <row r="42" spans="1:15" ht="25.9" customHeight="1" x14ac:dyDescent="0.25">
      <c r="A42" s="73"/>
      <c r="B42" s="72"/>
      <c r="C42" s="69"/>
      <c r="D42" s="69"/>
      <c r="E42" s="69"/>
      <c r="F42" s="69"/>
      <c r="G42" s="17"/>
      <c r="H42" s="4"/>
      <c r="I42" s="4"/>
      <c r="J42" s="4"/>
      <c r="K42" s="4"/>
      <c r="L42" s="4"/>
      <c r="M42" s="4"/>
      <c r="N42" s="70"/>
      <c r="O42" s="70"/>
    </row>
    <row r="43" spans="1:15" ht="25.9" customHeight="1" x14ac:dyDescent="0.25">
      <c r="A43" s="73"/>
      <c r="B43" s="72"/>
      <c r="C43" s="69"/>
      <c r="D43" s="69"/>
      <c r="E43" s="69"/>
      <c r="F43" s="69"/>
      <c r="G43" s="17" t="s">
        <v>3</v>
      </c>
      <c r="H43" s="4">
        <v>250</v>
      </c>
      <c r="I43" s="4">
        <v>500</v>
      </c>
      <c r="J43" s="4">
        <v>500</v>
      </c>
      <c r="K43" s="4">
        <v>250</v>
      </c>
      <c r="L43" s="4">
        <v>250</v>
      </c>
      <c r="M43" s="4">
        <v>1750</v>
      </c>
      <c r="N43" s="70"/>
      <c r="O43" s="70"/>
    </row>
    <row r="44" spans="1:15" ht="25.9" customHeight="1" x14ac:dyDescent="0.25">
      <c r="A44" s="73"/>
      <c r="B44" s="72"/>
      <c r="C44" s="69"/>
      <c r="D44" s="69"/>
      <c r="E44" s="69"/>
      <c r="F44" s="69"/>
      <c r="G44" s="17" t="s">
        <v>5</v>
      </c>
      <c r="H44" s="4">
        <v>250</v>
      </c>
      <c r="I44" s="4">
        <v>500</v>
      </c>
      <c r="J44" s="4">
        <v>500</v>
      </c>
      <c r="K44" s="4">
        <v>250</v>
      </c>
      <c r="L44" s="4">
        <v>250</v>
      </c>
      <c r="M44" s="4">
        <v>1750</v>
      </c>
      <c r="N44" s="70"/>
      <c r="O44" s="70"/>
    </row>
    <row r="45" spans="1:15" ht="25.9" customHeight="1" x14ac:dyDescent="0.25">
      <c r="A45" s="73"/>
      <c r="B45" s="72"/>
      <c r="C45" s="69"/>
      <c r="D45" s="69"/>
      <c r="E45" s="69"/>
      <c r="F45" s="69"/>
      <c r="G45" s="17" t="s">
        <v>6</v>
      </c>
      <c r="H45" s="4">
        <v>250</v>
      </c>
      <c r="I45" s="4">
        <v>500</v>
      </c>
      <c r="J45" s="4">
        <v>500</v>
      </c>
      <c r="K45" s="4">
        <v>250</v>
      </c>
      <c r="L45" s="4">
        <v>250</v>
      </c>
      <c r="M45" s="4">
        <v>1750</v>
      </c>
      <c r="N45" s="70"/>
      <c r="O45" s="70"/>
    </row>
    <row r="46" spans="1:15" ht="25.9" customHeight="1" x14ac:dyDescent="0.25">
      <c r="A46" s="73"/>
      <c r="B46" s="72"/>
      <c r="C46" s="69"/>
      <c r="D46" s="69"/>
      <c r="E46" s="69"/>
      <c r="F46" s="69"/>
      <c r="G46" s="17" t="s">
        <v>8</v>
      </c>
      <c r="H46" s="4">
        <v>250</v>
      </c>
      <c r="I46" s="4">
        <v>500</v>
      </c>
      <c r="J46" s="4">
        <v>500</v>
      </c>
      <c r="K46" s="4">
        <v>250</v>
      </c>
      <c r="L46" s="4">
        <v>250</v>
      </c>
      <c r="M46" s="4">
        <v>1750</v>
      </c>
      <c r="N46" s="70"/>
      <c r="O46" s="70"/>
    </row>
    <row r="47" spans="1:15" ht="28.15" customHeight="1" x14ac:dyDescent="0.25">
      <c r="A47" s="73"/>
      <c r="B47" s="72"/>
      <c r="C47" s="69"/>
      <c r="D47" s="69"/>
      <c r="E47" s="69"/>
      <c r="F47" s="3"/>
      <c r="G47" s="17"/>
      <c r="H47" s="4"/>
      <c r="I47" s="4"/>
      <c r="J47" s="4"/>
      <c r="K47" s="4"/>
      <c r="L47" s="4"/>
      <c r="M47" s="4"/>
      <c r="N47" s="70"/>
      <c r="O47" s="70"/>
    </row>
    <row r="48" spans="1:15" ht="27" customHeight="1" x14ac:dyDescent="0.25">
      <c r="A48" s="12"/>
      <c r="B48" s="72"/>
      <c r="C48" s="69" t="s">
        <v>17</v>
      </c>
      <c r="D48" s="69" t="s">
        <v>10</v>
      </c>
      <c r="E48" s="69" t="s">
        <v>22</v>
      </c>
      <c r="F48" s="69" t="s">
        <v>38</v>
      </c>
      <c r="G48" s="17"/>
      <c r="H48" s="4"/>
      <c r="I48" s="4"/>
      <c r="J48" s="4"/>
      <c r="K48" s="4"/>
      <c r="L48" s="4"/>
      <c r="M48" s="4"/>
      <c r="N48" s="70">
        <v>13.9</v>
      </c>
      <c r="O48" s="70">
        <f>N48*(SUM(M51:M53))</f>
        <v>72975</v>
      </c>
    </row>
    <row r="49" spans="1:15" ht="27" customHeight="1" x14ac:dyDescent="0.25">
      <c r="A49" s="12"/>
      <c r="B49" s="72"/>
      <c r="C49" s="69"/>
      <c r="D49" s="69"/>
      <c r="E49" s="69"/>
      <c r="F49" s="69"/>
      <c r="G49" s="17"/>
      <c r="H49" s="4"/>
      <c r="I49" s="4"/>
      <c r="J49" s="4"/>
      <c r="K49" s="4"/>
      <c r="L49" s="4"/>
      <c r="M49" s="4"/>
      <c r="N49" s="70"/>
      <c r="O49" s="70"/>
    </row>
    <row r="50" spans="1:15" ht="27" customHeight="1" x14ac:dyDescent="0.25">
      <c r="A50" s="12"/>
      <c r="B50" s="72"/>
      <c r="C50" s="69"/>
      <c r="D50" s="69"/>
      <c r="E50" s="69"/>
      <c r="F50" s="69"/>
      <c r="G50" s="16"/>
      <c r="H50" s="18" t="s">
        <v>11</v>
      </c>
      <c r="I50" s="18" t="s">
        <v>4</v>
      </c>
      <c r="J50" s="18" t="s">
        <v>0</v>
      </c>
      <c r="K50" s="18" t="s">
        <v>1</v>
      </c>
      <c r="L50" s="18" t="s">
        <v>2</v>
      </c>
      <c r="M50" s="18" t="s">
        <v>32</v>
      </c>
      <c r="N50" s="70"/>
      <c r="O50" s="70"/>
    </row>
    <row r="51" spans="1:15" ht="27" customHeight="1" x14ac:dyDescent="0.25">
      <c r="A51" s="12"/>
      <c r="B51" s="72"/>
      <c r="C51" s="69"/>
      <c r="D51" s="69"/>
      <c r="E51" s="69"/>
      <c r="F51" s="69"/>
      <c r="G51" s="17" t="s">
        <v>3</v>
      </c>
      <c r="H51" s="6">
        <v>250</v>
      </c>
      <c r="I51" s="6">
        <v>500</v>
      </c>
      <c r="J51" s="6">
        <v>500</v>
      </c>
      <c r="K51" s="6">
        <v>250</v>
      </c>
      <c r="L51" s="4">
        <v>250</v>
      </c>
      <c r="M51" s="4">
        <v>1750</v>
      </c>
      <c r="N51" s="70"/>
      <c r="O51" s="70"/>
    </row>
    <row r="52" spans="1:15" ht="27" customHeight="1" x14ac:dyDescent="0.25">
      <c r="A52" s="12"/>
      <c r="B52" s="72"/>
      <c r="C52" s="69"/>
      <c r="D52" s="69"/>
      <c r="E52" s="69"/>
      <c r="F52" s="69"/>
      <c r="G52" s="17" t="s">
        <v>5</v>
      </c>
      <c r="H52" s="6">
        <v>250</v>
      </c>
      <c r="I52" s="6">
        <v>500</v>
      </c>
      <c r="J52" s="6">
        <v>500</v>
      </c>
      <c r="K52" s="6">
        <v>250</v>
      </c>
      <c r="L52" s="4">
        <v>250</v>
      </c>
      <c r="M52" s="4">
        <v>1750</v>
      </c>
      <c r="N52" s="70"/>
      <c r="O52" s="70"/>
    </row>
    <row r="53" spans="1:15" ht="27" customHeight="1" x14ac:dyDescent="0.25">
      <c r="A53" s="12"/>
      <c r="B53" s="72"/>
      <c r="C53" s="69"/>
      <c r="D53" s="69"/>
      <c r="E53" s="69"/>
      <c r="F53" s="69"/>
      <c r="G53" s="17" t="s">
        <v>8</v>
      </c>
      <c r="H53" s="6">
        <v>250</v>
      </c>
      <c r="I53" s="6">
        <v>500</v>
      </c>
      <c r="J53" s="6">
        <v>500</v>
      </c>
      <c r="K53" s="6">
        <v>250</v>
      </c>
      <c r="L53" s="4">
        <v>250</v>
      </c>
      <c r="M53" s="4">
        <v>1750</v>
      </c>
      <c r="N53" s="70"/>
      <c r="O53" s="70"/>
    </row>
    <row r="54" spans="1:15" ht="27" customHeight="1" x14ac:dyDescent="0.25">
      <c r="A54" s="12"/>
      <c r="B54" s="72"/>
      <c r="C54" s="69"/>
      <c r="D54" s="69"/>
      <c r="E54" s="69"/>
      <c r="F54" s="69"/>
      <c r="G54" s="17"/>
      <c r="H54" s="4"/>
      <c r="I54" s="4"/>
      <c r="J54" s="4"/>
      <c r="K54" s="4"/>
      <c r="L54" s="4"/>
      <c r="M54" s="4"/>
      <c r="N54" s="70"/>
      <c r="O54" s="70"/>
    </row>
    <row r="55" spans="1:15" ht="27" customHeight="1" x14ac:dyDescent="0.25">
      <c r="A55" s="12"/>
      <c r="B55" s="72"/>
      <c r="C55" s="69"/>
      <c r="D55" s="69"/>
      <c r="E55" s="69"/>
      <c r="F55" s="69"/>
      <c r="G55" s="17"/>
      <c r="H55" s="4"/>
      <c r="I55" s="4"/>
      <c r="J55" s="4"/>
      <c r="K55" s="4"/>
      <c r="L55" s="4"/>
      <c r="M55" s="5"/>
      <c r="N55" s="70"/>
      <c r="O55" s="70"/>
    </row>
    <row r="56" spans="1:15" x14ac:dyDescent="0.25">
      <c r="A56" s="12"/>
      <c r="B56" s="72"/>
      <c r="C56" s="69"/>
      <c r="D56" s="69"/>
      <c r="E56" s="69"/>
      <c r="F56" s="69"/>
      <c r="G56" s="17"/>
      <c r="H56" s="5"/>
      <c r="I56" s="5"/>
      <c r="J56" s="5"/>
      <c r="K56" s="5"/>
      <c r="L56" s="5"/>
      <c r="M56" s="5"/>
      <c r="N56" s="70"/>
      <c r="O56" s="70"/>
    </row>
    <row r="57" spans="1:15" ht="27" customHeight="1" x14ac:dyDescent="0.25">
      <c r="A57" s="74"/>
      <c r="B57" s="72"/>
      <c r="C57" s="69" t="s">
        <v>18</v>
      </c>
      <c r="D57" s="69" t="s">
        <v>10</v>
      </c>
      <c r="E57" s="69" t="s">
        <v>23</v>
      </c>
      <c r="F57" s="69" t="s">
        <v>38</v>
      </c>
      <c r="G57" s="17"/>
      <c r="H57" s="4"/>
      <c r="I57" s="4"/>
      <c r="J57" s="4"/>
      <c r="K57" s="4"/>
      <c r="L57" s="4"/>
      <c r="M57" s="4"/>
      <c r="N57" s="70">
        <v>13.9</v>
      </c>
      <c r="O57" s="70">
        <f>N57*(SUM(M59:M61))</f>
        <v>72975</v>
      </c>
    </row>
    <row r="58" spans="1:15" ht="27" customHeight="1" x14ac:dyDescent="0.25">
      <c r="A58" s="74"/>
      <c r="B58" s="72"/>
      <c r="C58" s="69"/>
      <c r="D58" s="69"/>
      <c r="E58" s="69"/>
      <c r="F58" s="69"/>
      <c r="G58" s="16"/>
      <c r="H58" s="18" t="s">
        <v>11</v>
      </c>
      <c r="I58" s="18" t="s">
        <v>4</v>
      </c>
      <c r="J58" s="18" t="s">
        <v>0</v>
      </c>
      <c r="K58" s="18" t="s">
        <v>1</v>
      </c>
      <c r="L58" s="18" t="s">
        <v>2</v>
      </c>
      <c r="M58" s="18" t="s">
        <v>32</v>
      </c>
      <c r="N58" s="70"/>
      <c r="O58" s="70"/>
    </row>
    <row r="59" spans="1:15" ht="27" customHeight="1" x14ac:dyDescent="0.25">
      <c r="A59" s="74"/>
      <c r="B59" s="72"/>
      <c r="C59" s="69"/>
      <c r="D59" s="69"/>
      <c r="E59" s="69"/>
      <c r="F59" s="69"/>
      <c r="G59" s="17" t="s">
        <v>3</v>
      </c>
      <c r="H59" s="7">
        <v>250</v>
      </c>
      <c r="I59" s="7">
        <v>500</v>
      </c>
      <c r="J59" s="7">
        <v>500</v>
      </c>
      <c r="K59" s="7">
        <v>250</v>
      </c>
      <c r="L59" s="4">
        <v>250</v>
      </c>
      <c r="M59" s="4">
        <v>1750</v>
      </c>
      <c r="N59" s="70"/>
      <c r="O59" s="70"/>
    </row>
    <row r="60" spans="1:15" ht="27" customHeight="1" x14ac:dyDescent="0.25">
      <c r="A60" s="74"/>
      <c r="B60" s="72"/>
      <c r="C60" s="69"/>
      <c r="D60" s="69"/>
      <c r="E60" s="69"/>
      <c r="F60" s="69"/>
      <c r="G60" s="17" t="s">
        <v>5</v>
      </c>
      <c r="H60" s="4">
        <v>200</v>
      </c>
      <c r="I60" s="4">
        <v>410</v>
      </c>
      <c r="J60" s="4">
        <v>640</v>
      </c>
      <c r="K60" s="4">
        <v>250</v>
      </c>
      <c r="L60" s="4">
        <v>250</v>
      </c>
      <c r="M60" s="4">
        <v>1750</v>
      </c>
      <c r="N60" s="70"/>
      <c r="O60" s="70"/>
    </row>
    <row r="61" spans="1:15" ht="27" customHeight="1" x14ac:dyDescent="0.25">
      <c r="A61" s="74"/>
      <c r="B61" s="72"/>
      <c r="C61" s="69"/>
      <c r="D61" s="69"/>
      <c r="E61" s="69"/>
      <c r="F61" s="69"/>
      <c r="G61" s="17" t="s">
        <v>8</v>
      </c>
      <c r="H61" s="4">
        <v>230</v>
      </c>
      <c r="I61" s="4">
        <v>460</v>
      </c>
      <c r="J61" s="4">
        <v>580</v>
      </c>
      <c r="K61" s="4">
        <v>250</v>
      </c>
      <c r="L61" s="4">
        <v>230</v>
      </c>
      <c r="M61" s="4">
        <v>1750</v>
      </c>
      <c r="N61" s="70"/>
      <c r="O61" s="70"/>
    </row>
    <row r="62" spans="1:15" ht="27" customHeight="1" x14ac:dyDescent="0.25">
      <c r="A62" s="74"/>
      <c r="B62" s="72"/>
      <c r="C62" s="69"/>
      <c r="D62" s="69"/>
      <c r="E62" s="69"/>
      <c r="F62" s="69"/>
      <c r="G62" s="17"/>
      <c r="H62" s="4"/>
      <c r="I62" s="4"/>
      <c r="J62" s="4"/>
      <c r="K62" s="4"/>
      <c r="L62" s="4"/>
      <c r="M62" s="4"/>
      <c r="N62" s="70"/>
      <c r="O62" s="70"/>
    </row>
    <row r="63" spans="1:15" ht="27" customHeight="1" x14ac:dyDescent="0.25">
      <c r="A63" s="74"/>
      <c r="B63" s="72"/>
      <c r="C63" s="69"/>
      <c r="D63" s="69"/>
      <c r="E63" s="69"/>
      <c r="F63" s="69"/>
      <c r="G63" s="17"/>
      <c r="H63" s="4"/>
      <c r="I63" s="4"/>
      <c r="J63" s="4"/>
      <c r="K63" s="4"/>
      <c r="L63" s="4"/>
      <c r="M63" s="5"/>
      <c r="N63" s="70"/>
      <c r="O63" s="70"/>
    </row>
    <row r="64" spans="1:15" x14ac:dyDescent="0.25">
      <c r="A64" s="74"/>
      <c r="B64" s="72"/>
      <c r="C64" s="69"/>
      <c r="D64" s="69"/>
      <c r="E64" s="69"/>
      <c r="F64" s="69"/>
      <c r="G64" s="17"/>
      <c r="H64" s="5"/>
      <c r="I64" s="5"/>
      <c r="J64" s="5"/>
      <c r="K64" s="5"/>
      <c r="L64" s="5"/>
      <c r="M64" s="5"/>
      <c r="N64" s="70"/>
      <c r="O64" s="70"/>
    </row>
    <row r="65" spans="1:15" ht="27" customHeight="1" x14ac:dyDescent="0.25">
      <c r="A65" s="74"/>
      <c r="B65" s="72"/>
      <c r="C65" s="69" t="s">
        <v>19</v>
      </c>
      <c r="D65" s="69" t="s">
        <v>10</v>
      </c>
      <c r="E65" s="69" t="s">
        <v>35</v>
      </c>
      <c r="F65" s="69" t="s">
        <v>36</v>
      </c>
      <c r="G65" s="17"/>
      <c r="H65" s="4"/>
      <c r="I65" s="4"/>
      <c r="J65" s="4"/>
      <c r="K65" s="4"/>
      <c r="L65" s="4"/>
      <c r="M65" s="4"/>
      <c r="N65" s="70">
        <v>14.9</v>
      </c>
      <c r="O65" s="70">
        <f>N65*(SUM(M67:M69))</f>
        <v>22350</v>
      </c>
    </row>
    <row r="66" spans="1:15" ht="27" customHeight="1" x14ac:dyDescent="0.25">
      <c r="A66" s="74"/>
      <c r="B66" s="72"/>
      <c r="C66" s="69"/>
      <c r="D66" s="69"/>
      <c r="E66" s="69"/>
      <c r="F66" s="69"/>
      <c r="G66" s="16"/>
      <c r="H66" s="18" t="s">
        <v>11</v>
      </c>
      <c r="I66" s="18" t="s">
        <v>4</v>
      </c>
      <c r="J66" s="18" t="s">
        <v>0</v>
      </c>
      <c r="K66" s="18" t="s">
        <v>1</v>
      </c>
      <c r="L66" s="18" t="s">
        <v>2</v>
      </c>
      <c r="M66" s="18" t="s">
        <v>32</v>
      </c>
      <c r="N66" s="70"/>
      <c r="O66" s="70"/>
    </row>
    <row r="67" spans="1:15" ht="27" customHeight="1" x14ac:dyDescent="0.25">
      <c r="A67" s="74"/>
      <c r="B67" s="72"/>
      <c r="C67" s="69"/>
      <c r="D67" s="69"/>
      <c r="E67" s="69"/>
      <c r="F67" s="69"/>
      <c r="G67" s="17" t="s">
        <v>3</v>
      </c>
      <c r="H67" s="4">
        <v>100</v>
      </c>
      <c r="I67" s="4">
        <v>100</v>
      </c>
      <c r="J67" s="4">
        <v>100</v>
      </c>
      <c r="K67" s="4">
        <v>100</v>
      </c>
      <c r="L67" s="4">
        <v>100</v>
      </c>
      <c r="M67" s="4">
        <v>500</v>
      </c>
      <c r="N67" s="70"/>
      <c r="O67" s="70"/>
    </row>
    <row r="68" spans="1:15" ht="27" customHeight="1" x14ac:dyDescent="0.25">
      <c r="A68" s="74"/>
      <c r="B68" s="72"/>
      <c r="C68" s="69"/>
      <c r="D68" s="69"/>
      <c r="E68" s="69"/>
      <c r="F68" s="69"/>
      <c r="G68" s="17" t="s">
        <v>5</v>
      </c>
      <c r="H68" s="4">
        <v>100</v>
      </c>
      <c r="I68" s="4">
        <v>100</v>
      </c>
      <c r="J68" s="4">
        <v>100</v>
      </c>
      <c r="K68" s="4">
        <v>100</v>
      </c>
      <c r="L68" s="4">
        <v>100</v>
      </c>
      <c r="M68" s="4">
        <v>500</v>
      </c>
      <c r="N68" s="70"/>
      <c r="O68" s="70"/>
    </row>
    <row r="69" spans="1:15" ht="27" customHeight="1" x14ac:dyDescent="0.25">
      <c r="A69" s="74"/>
      <c r="B69" s="72"/>
      <c r="C69" s="69"/>
      <c r="D69" s="69"/>
      <c r="E69" s="69"/>
      <c r="F69" s="69"/>
      <c r="G69" s="17" t="s">
        <v>8</v>
      </c>
      <c r="H69" s="4">
        <v>100</v>
      </c>
      <c r="I69" s="4">
        <v>100</v>
      </c>
      <c r="J69" s="4">
        <v>100</v>
      </c>
      <c r="K69" s="4">
        <v>100</v>
      </c>
      <c r="L69" s="4">
        <v>100</v>
      </c>
      <c r="M69" s="4">
        <v>500</v>
      </c>
      <c r="N69" s="70"/>
      <c r="O69" s="70"/>
    </row>
    <row r="70" spans="1:15" ht="27" customHeight="1" x14ac:dyDescent="0.25">
      <c r="A70" s="74"/>
      <c r="B70" s="72"/>
      <c r="C70" s="69"/>
      <c r="D70" s="69"/>
      <c r="E70" s="69"/>
      <c r="F70" s="69"/>
      <c r="G70" s="17"/>
      <c r="H70" s="4"/>
      <c r="I70" s="4"/>
      <c r="J70" s="4"/>
      <c r="K70" s="4"/>
      <c r="L70" s="4"/>
      <c r="M70" s="4"/>
      <c r="N70" s="70"/>
      <c r="O70" s="70"/>
    </row>
    <row r="71" spans="1:15" ht="27" customHeight="1" x14ac:dyDescent="0.25">
      <c r="A71" s="74"/>
      <c r="B71" s="72"/>
      <c r="C71" s="69"/>
      <c r="D71" s="69"/>
      <c r="E71" s="69"/>
      <c r="F71" s="69"/>
      <c r="G71" s="17"/>
      <c r="H71" s="4"/>
      <c r="I71" s="4"/>
      <c r="J71" s="4"/>
      <c r="K71" s="4"/>
      <c r="L71" s="4"/>
      <c r="M71" s="5"/>
      <c r="N71" s="70"/>
      <c r="O71" s="70"/>
    </row>
    <row r="72" spans="1:15" x14ac:dyDescent="0.25">
      <c r="A72" s="74"/>
      <c r="B72" s="72"/>
      <c r="C72" s="69"/>
      <c r="D72" s="69"/>
      <c r="E72" s="69"/>
      <c r="F72" s="69"/>
      <c r="G72" s="17"/>
      <c r="H72" s="5"/>
      <c r="I72" s="5"/>
      <c r="J72" s="5"/>
      <c r="K72" s="5"/>
      <c r="L72" s="5"/>
      <c r="M72" s="5"/>
      <c r="N72" s="70"/>
      <c r="O72" s="70"/>
    </row>
  </sheetData>
  <mergeCells count="60">
    <mergeCell ref="O5:O11"/>
    <mergeCell ref="N5:N11"/>
    <mergeCell ref="N27:N37"/>
    <mergeCell ref="N38:N47"/>
    <mergeCell ref="N48:N56"/>
    <mergeCell ref="N57:N64"/>
    <mergeCell ref="O65:O72"/>
    <mergeCell ref="O13:O19"/>
    <mergeCell ref="O20:O26"/>
    <mergeCell ref="O27:O37"/>
    <mergeCell ref="E65:E72"/>
    <mergeCell ref="A57:A64"/>
    <mergeCell ref="B57:B64"/>
    <mergeCell ref="C57:C64"/>
    <mergeCell ref="D57:D64"/>
    <mergeCell ref="E57:E64"/>
    <mergeCell ref="A65:A72"/>
    <mergeCell ref="B65:B72"/>
    <mergeCell ref="C65:C72"/>
    <mergeCell ref="B48:B56"/>
    <mergeCell ref="C27:C37"/>
    <mergeCell ref="B27:B37"/>
    <mergeCell ref="A27:A37"/>
    <mergeCell ref="D27:D37"/>
    <mergeCell ref="D38:D47"/>
    <mergeCell ref="C38:C47"/>
    <mergeCell ref="B38:B47"/>
    <mergeCell ref="A38:A47"/>
    <mergeCell ref="E20:E26"/>
    <mergeCell ref="A13:A19"/>
    <mergeCell ref="A20:A26"/>
    <mergeCell ref="B20:B26"/>
    <mergeCell ref="C20:C26"/>
    <mergeCell ref="D20:D26"/>
    <mergeCell ref="E27:E37"/>
    <mergeCell ref="E38:E47"/>
    <mergeCell ref="N65:N72"/>
    <mergeCell ref="B1:E1"/>
    <mergeCell ref="N13:N19"/>
    <mergeCell ref="N20:N26"/>
    <mergeCell ref="F13:F19"/>
    <mergeCell ref="F20:F26"/>
    <mergeCell ref="B13:B19"/>
    <mergeCell ref="C13:C19"/>
    <mergeCell ref="D13:D19"/>
    <mergeCell ref="E13:E19"/>
    <mergeCell ref="H1:M1"/>
    <mergeCell ref="F65:F72"/>
    <mergeCell ref="C48:C56"/>
    <mergeCell ref="E48:E56"/>
    <mergeCell ref="D65:D72"/>
    <mergeCell ref="D48:D56"/>
    <mergeCell ref="H3:L3"/>
    <mergeCell ref="F57:F64"/>
    <mergeCell ref="F48:F56"/>
    <mergeCell ref="O38:O47"/>
    <mergeCell ref="O48:O56"/>
    <mergeCell ref="O57:O64"/>
    <mergeCell ref="F27:F37"/>
    <mergeCell ref="F38:F46"/>
  </mergeCells>
  <phoneticPr fontId="5" type="noConversion"/>
  <pageMargins left="0.7" right="0.7" top="0.75" bottom="0.75" header="0.3" footer="0.3"/>
  <pageSetup paperSize="8" scale="10" fitToHeight="7" orientation="landscape" horizontalDpi="4294967292" vertic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1"/>
  <sheetViews>
    <sheetView topLeftCell="F1" zoomScaleNormal="100" workbookViewId="0">
      <selection activeCell="H2" sqref="H2:L2"/>
    </sheetView>
  </sheetViews>
  <sheetFormatPr defaultColWidth="10.75" defaultRowHeight="15" x14ac:dyDescent="0.25"/>
  <cols>
    <col min="1" max="1" width="41.5" style="43" customWidth="1"/>
    <col min="2" max="2" width="40" style="43" customWidth="1"/>
    <col min="3" max="3" width="17.25" style="43" customWidth="1"/>
    <col min="4" max="4" width="17.25" style="52" customWidth="1"/>
    <col min="5" max="5" width="20.25" style="43" customWidth="1"/>
    <col min="6" max="6" width="23.5" style="43" customWidth="1"/>
    <col min="7" max="7" width="7.375" style="53" bestFit="1" customWidth="1"/>
    <col min="8" max="12" width="4.125" style="39" customWidth="1"/>
    <col min="13" max="13" width="16.875" style="39" customWidth="1"/>
    <col min="14" max="14" width="19.125" style="41" customWidth="1"/>
    <col min="15" max="15" width="21.25" style="42" customWidth="1"/>
    <col min="16" max="16" width="19.125" style="41" customWidth="1"/>
    <col min="17" max="17" width="21.25" style="42" customWidth="1"/>
    <col min="18" max="18" width="4" style="43" bestFit="1" customWidth="1"/>
    <col min="19" max="16384" width="10.75" style="43"/>
  </cols>
  <sheetData>
    <row r="1" spans="1:18" x14ac:dyDescent="0.25">
      <c r="A1" s="40"/>
      <c r="B1" s="37"/>
      <c r="C1" s="37"/>
      <c r="D1" s="37"/>
      <c r="E1" s="37"/>
      <c r="F1" s="32"/>
      <c r="G1" s="32"/>
      <c r="H1" s="37"/>
      <c r="I1" s="37"/>
      <c r="J1" s="37"/>
      <c r="K1" s="37"/>
      <c r="L1" s="37"/>
      <c r="M1" s="37" t="s">
        <v>42</v>
      </c>
      <c r="N1" s="59">
        <f>O1/M1</f>
        <v>14.78923076923077</v>
      </c>
      <c r="O1" s="42">
        <f>SUM(O4:O71)</f>
        <v>480650</v>
      </c>
      <c r="P1" s="58">
        <f>Q1/M1</f>
        <v>2.5</v>
      </c>
      <c r="Q1" s="54">
        <f>SUM(Q4:Q71)</f>
        <v>81250</v>
      </c>
      <c r="R1" s="57">
        <f>(O1-Q1)/O1</f>
        <v>0.83095807760324558</v>
      </c>
    </row>
    <row r="2" spans="1:18" x14ac:dyDescent="0.25">
      <c r="A2" s="44" t="s">
        <v>24</v>
      </c>
      <c r="B2" s="45" t="s">
        <v>26</v>
      </c>
      <c r="C2" s="45" t="s">
        <v>27</v>
      </c>
      <c r="D2" s="19" t="s">
        <v>28</v>
      </c>
      <c r="E2" s="45" t="s">
        <v>29</v>
      </c>
      <c r="F2" s="45" t="s">
        <v>30</v>
      </c>
      <c r="G2" s="19" t="s">
        <v>25</v>
      </c>
      <c r="H2" s="66" t="s">
        <v>31</v>
      </c>
      <c r="I2" s="67"/>
      <c r="J2" s="67"/>
      <c r="K2" s="67"/>
      <c r="L2" s="68"/>
      <c r="M2" s="20"/>
      <c r="N2" s="46" t="s">
        <v>40</v>
      </c>
      <c r="O2" s="46" t="s">
        <v>43</v>
      </c>
      <c r="P2" s="55" t="s">
        <v>41</v>
      </c>
      <c r="Q2" s="55" t="s">
        <v>44</v>
      </c>
    </row>
    <row r="3" spans="1:18" x14ac:dyDescent="0.25">
      <c r="A3" s="47"/>
      <c r="B3" s="48"/>
      <c r="C3" s="44" t="s">
        <v>12</v>
      </c>
      <c r="D3" s="44" t="s">
        <v>9</v>
      </c>
      <c r="E3" s="44" t="s">
        <v>34</v>
      </c>
      <c r="F3" s="44" t="s">
        <v>33</v>
      </c>
      <c r="G3" s="16"/>
      <c r="H3" s="18" t="s">
        <v>4</v>
      </c>
      <c r="I3" s="18" t="s">
        <v>0</v>
      </c>
      <c r="J3" s="18" t="s">
        <v>1</v>
      </c>
      <c r="K3" s="18" t="s">
        <v>2</v>
      </c>
      <c r="L3" s="18" t="s">
        <v>7</v>
      </c>
      <c r="M3" s="18" t="s">
        <v>32</v>
      </c>
      <c r="N3" s="46"/>
      <c r="O3" s="46"/>
      <c r="P3" s="55"/>
      <c r="Q3" s="55"/>
    </row>
    <row r="4" spans="1:18" ht="27" customHeight="1" x14ac:dyDescent="0.25">
      <c r="A4" s="49"/>
      <c r="B4" s="34"/>
      <c r="C4" s="50"/>
      <c r="D4" s="50"/>
      <c r="E4" s="50"/>
      <c r="F4" s="50"/>
      <c r="G4" s="38"/>
      <c r="H4" s="33"/>
      <c r="I4" s="33"/>
      <c r="J4" s="33"/>
      <c r="K4" s="33"/>
      <c r="L4" s="33"/>
      <c r="M4" s="33"/>
      <c r="N4" s="82">
        <v>14.9</v>
      </c>
      <c r="O4" s="82">
        <f>N4*(SUM(M4:M9))</f>
        <v>78225</v>
      </c>
      <c r="P4" s="79">
        <v>2.5</v>
      </c>
      <c r="Q4" s="79">
        <f>P4*(SUM(M4:M9))</f>
        <v>13125</v>
      </c>
    </row>
    <row r="5" spans="1:18" ht="27" customHeight="1" x14ac:dyDescent="0.25">
      <c r="A5" s="49"/>
      <c r="B5" s="34"/>
      <c r="C5" s="50"/>
      <c r="D5" s="50"/>
      <c r="E5" s="50"/>
      <c r="F5" s="50"/>
      <c r="G5" s="38" t="s">
        <v>5</v>
      </c>
      <c r="H5" s="33">
        <v>250</v>
      </c>
      <c r="I5" s="33">
        <v>500</v>
      </c>
      <c r="J5" s="33">
        <v>500</v>
      </c>
      <c r="K5" s="33">
        <v>250</v>
      </c>
      <c r="L5" s="33">
        <v>250</v>
      </c>
      <c r="M5" s="33">
        <v>1750</v>
      </c>
      <c r="N5" s="83"/>
      <c r="O5" s="83"/>
      <c r="P5" s="80"/>
      <c r="Q5" s="80"/>
    </row>
    <row r="6" spans="1:18" ht="27" customHeight="1" x14ac:dyDescent="0.25">
      <c r="A6" s="49"/>
      <c r="B6" s="34"/>
      <c r="C6" s="50"/>
      <c r="D6" s="50"/>
      <c r="E6" s="50"/>
      <c r="F6" s="50"/>
      <c r="G6" s="38" t="s">
        <v>8</v>
      </c>
      <c r="H6" s="33">
        <v>250</v>
      </c>
      <c r="I6" s="33">
        <v>500</v>
      </c>
      <c r="J6" s="33">
        <v>500</v>
      </c>
      <c r="K6" s="33">
        <v>250</v>
      </c>
      <c r="L6" s="33">
        <v>250</v>
      </c>
      <c r="M6" s="33">
        <v>1750</v>
      </c>
      <c r="N6" s="83"/>
      <c r="O6" s="83"/>
      <c r="P6" s="80"/>
      <c r="Q6" s="80"/>
    </row>
    <row r="7" spans="1:18" ht="27" customHeight="1" x14ac:dyDescent="0.25">
      <c r="A7" s="49"/>
      <c r="B7" s="34"/>
      <c r="C7" s="50"/>
      <c r="D7" s="50"/>
      <c r="E7" s="50"/>
      <c r="F7" s="50"/>
      <c r="G7" s="38"/>
      <c r="H7" s="33"/>
      <c r="I7" s="33"/>
      <c r="J7" s="33"/>
      <c r="K7" s="33"/>
      <c r="L7" s="33"/>
      <c r="M7" s="33"/>
      <c r="N7" s="83"/>
      <c r="O7" s="83"/>
      <c r="P7" s="80"/>
      <c r="Q7" s="80"/>
    </row>
    <row r="8" spans="1:18" ht="27" customHeight="1" x14ac:dyDescent="0.25">
      <c r="A8" s="49"/>
      <c r="B8" s="34"/>
      <c r="C8" s="50"/>
      <c r="D8" s="50"/>
      <c r="E8" s="50"/>
      <c r="F8" s="50"/>
      <c r="G8" s="38"/>
      <c r="H8" s="33"/>
      <c r="I8" s="33"/>
      <c r="J8" s="33"/>
      <c r="K8" s="33"/>
      <c r="L8" s="33"/>
      <c r="M8" s="33"/>
      <c r="N8" s="83"/>
      <c r="O8" s="83"/>
      <c r="P8" s="80"/>
      <c r="Q8" s="80"/>
    </row>
    <row r="9" spans="1:18" ht="27" customHeight="1" x14ac:dyDescent="0.25">
      <c r="A9" s="49"/>
      <c r="B9" s="34"/>
      <c r="C9" s="50"/>
      <c r="D9" s="50">
        <v>480650</v>
      </c>
      <c r="E9" s="50"/>
      <c r="F9" s="50"/>
      <c r="G9" s="38" t="s">
        <v>3</v>
      </c>
      <c r="H9" s="33">
        <v>250</v>
      </c>
      <c r="I9" s="33">
        <v>500</v>
      </c>
      <c r="J9" s="33">
        <v>500</v>
      </c>
      <c r="K9" s="33">
        <v>250</v>
      </c>
      <c r="L9" s="33">
        <v>250</v>
      </c>
      <c r="M9" s="33">
        <v>1750</v>
      </c>
      <c r="N9" s="83"/>
      <c r="O9" s="83"/>
      <c r="P9" s="80"/>
      <c r="Q9" s="80"/>
    </row>
    <row r="10" spans="1:18" ht="27" customHeight="1" x14ac:dyDescent="0.25">
      <c r="A10" s="49"/>
      <c r="B10" s="34"/>
      <c r="C10" s="50"/>
      <c r="D10" s="50"/>
      <c r="E10" s="50"/>
      <c r="F10" s="50"/>
      <c r="G10" s="38"/>
      <c r="H10" s="34"/>
      <c r="I10" s="34"/>
      <c r="J10" s="34"/>
      <c r="K10" s="34"/>
      <c r="L10" s="34"/>
      <c r="M10" s="34"/>
      <c r="N10" s="84"/>
      <c r="O10" s="84"/>
      <c r="P10" s="81"/>
      <c r="Q10" s="81"/>
    </row>
    <row r="11" spans="1:18" ht="30" customHeight="1" x14ac:dyDescent="0.25">
      <c r="A11" s="49"/>
      <c r="B11" s="34"/>
      <c r="C11" s="50"/>
      <c r="D11" s="50"/>
      <c r="E11" s="50"/>
      <c r="F11" s="50"/>
      <c r="G11" s="38"/>
      <c r="H11" s="34"/>
      <c r="I11" s="34"/>
      <c r="J11" s="34"/>
      <c r="K11" s="34"/>
      <c r="L11" s="34"/>
      <c r="M11" s="34"/>
      <c r="N11" s="51"/>
      <c r="O11" s="51"/>
      <c r="P11" s="56"/>
      <c r="Q11" s="56"/>
    </row>
    <row r="12" spans="1:18" ht="27" customHeight="1" x14ac:dyDescent="0.25">
      <c r="A12" s="86"/>
      <c r="B12" s="87"/>
      <c r="C12" s="88" t="s">
        <v>13</v>
      </c>
      <c r="D12" s="88" t="s">
        <v>9</v>
      </c>
      <c r="E12" s="88" t="s">
        <v>35</v>
      </c>
      <c r="F12" s="88" t="s">
        <v>36</v>
      </c>
      <c r="G12" s="16"/>
      <c r="H12" s="18" t="s">
        <v>4</v>
      </c>
      <c r="I12" s="18" t="s">
        <v>0</v>
      </c>
      <c r="J12" s="18" t="s">
        <v>1</v>
      </c>
      <c r="K12" s="18" t="s">
        <v>2</v>
      </c>
      <c r="L12" s="18" t="s">
        <v>7</v>
      </c>
      <c r="M12" s="18" t="s">
        <v>32</v>
      </c>
      <c r="N12" s="85">
        <v>14.9</v>
      </c>
      <c r="O12" s="82">
        <f>N12*(SUM(M12:M17))</f>
        <v>22350</v>
      </c>
      <c r="P12" s="75">
        <v>2.5</v>
      </c>
      <c r="Q12" s="79">
        <f>P12*(SUM(M13:M15))</f>
        <v>3750</v>
      </c>
    </row>
    <row r="13" spans="1:18" ht="27" customHeight="1" x14ac:dyDescent="0.25">
      <c r="A13" s="86"/>
      <c r="B13" s="87"/>
      <c r="C13" s="88"/>
      <c r="D13" s="88"/>
      <c r="E13" s="88"/>
      <c r="F13" s="88"/>
      <c r="G13" s="38" t="s">
        <v>5</v>
      </c>
      <c r="H13" s="33">
        <v>100</v>
      </c>
      <c r="I13" s="33">
        <v>100</v>
      </c>
      <c r="J13" s="33">
        <v>100</v>
      </c>
      <c r="K13" s="33">
        <v>100</v>
      </c>
      <c r="L13" s="33">
        <v>100</v>
      </c>
      <c r="M13" s="33">
        <v>500</v>
      </c>
      <c r="N13" s="85"/>
      <c r="O13" s="83"/>
      <c r="P13" s="75"/>
      <c r="Q13" s="80"/>
    </row>
    <row r="14" spans="1:18" ht="27" customHeight="1" x14ac:dyDescent="0.25">
      <c r="A14" s="86"/>
      <c r="B14" s="87"/>
      <c r="C14" s="88"/>
      <c r="D14" s="88"/>
      <c r="E14" s="88"/>
      <c r="F14" s="88"/>
      <c r="G14" s="38" t="s">
        <v>8</v>
      </c>
      <c r="H14" s="33">
        <v>100</v>
      </c>
      <c r="I14" s="33">
        <v>100</v>
      </c>
      <c r="J14" s="33">
        <v>100</v>
      </c>
      <c r="K14" s="33">
        <v>100</v>
      </c>
      <c r="L14" s="33">
        <v>100</v>
      </c>
      <c r="M14" s="33">
        <v>500</v>
      </c>
      <c r="N14" s="85"/>
      <c r="O14" s="83"/>
      <c r="P14" s="75"/>
      <c r="Q14" s="80"/>
    </row>
    <row r="15" spans="1:18" ht="27" customHeight="1" x14ac:dyDescent="0.25">
      <c r="A15" s="86"/>
      <c r="B15" s="87"/>
      <c r="C15" s="88"/>
      <c r="D15" s="88"/>
      <c r="E15" s="88"/>
      <c r="F15" s="88"/>
      <c r="G15" s="38" t="s">
        <v>3</v>
      </c>
      <c r="H15" s="33">
        <v>100</v>
      </c>
      <c r="I15" s="33">
        <v>100</v>
      </c>
      <c r="J15" s="33">
        <v>100</v>
      </c>
      <c r="K15" s="33">
        <v>100</v>
      </c>
      <c r="L15" s="33">
        <v>100</v>
      </c>
      <c r="M15" s="33">
        <v>500</v>
      </c>
      <c r="N15" s="85"/>
      <c r="O15" s="83"/>
      <c r="P15" s="75"/>
      <c r="Q15" s="80"/>
    </row>
    <row r="16" spans="1:18" ht="27" customHeight="1" x14ac:dyDescent="0.25">
      <c r="A16" s="86"/>
      <c r="B16" s="87"/>
      <c r="C16" s="88"/>
      <c r="D16" s="88"/>
      <c r="E16" s="88"/>
      <c r="F16" s="88"/>
      <c r="G16" s="38"/>
      <c r="H16" s="33"/>
      <c r="I16" s="33"/>
      <c r="J16" s="33"/>
      <c r="K16" s="33"/>
      <c r="L16" s="33"/>
      <c r="M16" s="33"/>
      <c r="N16" s="85"/>
      <c r="O16" s="83"/>
      <c r="P16" s="75"/>
      <c r="Q16" s="80"/>
    </row>
    <row r="17" spans="1:17" ht="27" customHeight="1" x14ac:dyDescent="0.25">
      <c r="A17" s="86"/>
      <c r="B17" s="87"/>
      <c r="C17" s="88"/>
      <c r="D17" s="88"/>
      <c r="E17" s="88"/>
      <c r="F17" s="88"/>
      <c r="G17" s="38"/>
      <c r="H17" s="33"/>
      <c r="I17" s="33"/>
      <c r="J17" s="33"/>
      <c r="K17" s="33"/>
      <c r="L17" s="33"/>
      <c r="M17" s="34"/>
      <c r="N17" s="85"/>
      <c r="O17" s="83"/>
      <c r="P17" s="75"/>
      <c r="Q17" s="80"/>
    </row>
    <row r="18" spans="1:17" x14ac:dyDescent="0.25">
      <c r="A18" s="86"/>
      <c r="B18" s="87"/>
      <c r="C18" s="88"/>
      <c r="D18" s="88"/>
      <c r="E18" s="88"/>
      <c r="F18" s="88"/>
      <c r="G18" s="38"/>
      <c r="H18" s="34"/>
      <c r="I18" s="34"/>
      <c r="J18" s="34"/>
      <c r="K18" s="34"/>
      <c r="L18" s="34"/>
      <c r="M18" s="34"/>
      <c r="N18" s="85"/>
      <c r="O18" s="84"/>
      <c r="P18" s="75"/>
      <c r="Q18" s="81"/>
    </row>
    <row r="19" spans="1:17" ht="28.15" customHeight="1" x14ac:dyDescent="0.25">
      <c r="A19" s="86"/>
      <c r="B19" s="87"/>
      <c r="C19" s="88" t="s">
        <v>14</v>
      </c>
      <c r="D19" s="88" t="s">
        <v>9</v>
      </c>
      <c r="E19" s="88" t="s">
        <v>20</v>
      </c>
      <c r="F19" s="88" t="s">
        <v>36</v>
      </c>
      <c r="G19" s="16"/>
      <c r="H19" s="18" t="s">
        <v>4</v>
      </c>
      <c r="I19" s="18" t="s">
        <v>0</v>
      </c>
      <c r="J19" s="18" t="s">
        <v>1</v>
      </c>
      <c r="K19" s="18" t="s">
        <v>2</v>
      </c>
      <c r="L19" s="18" t="s">
        <v>7</v>
      </c>
      <c r="M19" s="18" t="s">
        <v>32</v>
      </c>
      <c r="N19" s="85">
        <v>18.899999999999999</v>
      </c>
      <c r="O19" s="82">
        <f>N19*(SUM(M19:M24))</f>
        <v>28349.999999999996</v>
      </c>
      <c r="P19" s="75">
        <v>2.5</v>
      </c>
      <c r="Q19" s="79">
        <f>P19*(SUM(M19:M24))</f>
        <v>3750</v>
      </c>
    </row>
    <row r="20" spans="1:17" ht="27" customHeight="1" x14ac:dyDescent="0.25">
      <c r="A20" s="86"/>
      <c r="B20" s="87"/>
      <c r="C20" s="88"/>
      <c r="D20" s="88"/>
      <c r="E20" s="88"/>
      <c r="F20" s="88"/>
      <c r="G20" s="38" t="s">
        <v>5</v>
      </c>
      <c r="H20" s="33">
        <v>100</v>
      </c>
      <c r="I20" s="33">
        <v>100</v>
      </c>
      <c r="J20" s="33">
        <v>100</v>
      </c>
      <c r="K20" s="33">
        <v>100</v>
      </c>
      <c r="L20" s="33">
        <v>100</v>
      </c>
      <c r="M20" s="33">
        <v>500</v>
      </c>
      <c r="N20" s="85"/>
      <c r="O20" s="83"/>
      <c r="P20" s="75"/>
      <c r="Q20" s="80"/>
    </row>
    <row r="21" spans="1:17" ht="27" customHeight="1" x14ac:dyDescent="0.25">
      <c r="A21" s="86"/>
      <c r="B21" s="87"/>
      <c r="C21" s="88"/>
      <c r="D21" s="88"/>
      <c r="E21" s="88"/>
      <c r="F21" s="88"/>
      <c r="G21" s="38" t="s">
        <v>8</v>
      </c>
      <c r="H21" s="33">
        <v>100</v>
      </c>
      <c r="I21" s="33">
        <v>100</v>
      </c>
      <c r="J21" s="33">
        <v>100</v>
      </c>
      <c r="K21" s="33">
        <v>100</v>
      </c>
      <c r="L21" s="33">
        <v>100</v>
      </c>
      <c r="M21" s="33">
        <v>500</v>
      </c>
      <c r="N21" s="85"/>
      <c r="O21" s="83"/>
      <c r="P21" s="75"/>
      <c r="Q21" s="80"/>
    </row>
    <row r="22" spans="1:17" ht="27" customHeight="1" x14ac:dyDescent="0.25">
      <c r="A22" s="86"/>
      <c r="B22" s="87"/>
      <c r="C22" s="88"/>
      <c r="D22" s="88"/>
      <c r="E22" s="88"/>
      <c r="F22" s="88"/>
      <c r="G22" s="38" t="s">
        <v>3</v>
      </c>
      <c r="H22" s="33">
        <v>100</v>
      </c>
      <c r="I22" s="33">
        <v>100</v>
      </c>
      <c r="J22" s="33">
        <v>100</v>
      </c>
      <c r="K22" s="33">
        <v>100</v>
      </c>
      <c r="L22" s="33">
        <v>100</v>
      </c>
      <c r="M22" s="33">
        <v>500</v>
      </c>
      <c r="N22" s="85"/>
      <c r="O22" s="83"/>
      <c r="P22" s="75"/>
      <c r="Q22" s="80"/>
    </row>
    <row r="23" spans="1:17" ht="27" customHeight="1" x14ac:dyDescent="0.25">
      <c r="A23" s="86"/>
      <c r="B23" s="87"/>
      <c r="C23" s="88"/>
      <c r="D23" s="88"/>
      <c r="E23" s="88"/>
      <c r="F23" s="88"/>
      <c r="G23" s="38"/>
      <c r="H23" s="33"/>
      <c r="I23" s="33"/>
      <c r="J23" s="33"/>
      <c r="K23" s="33"/>
      <c r="L23" s="33"/>
      <c r="M23" s="33"/>
      <c r="N23" s="85"/>
      <c r="O23" s="83"/>
      <c r="P23" s="75"/>
      <c r="Q23" s="80"/>
    </row>
    <row r="24" spans="1:17" ht="27" customHeight="1" x14ac:dyDescent="0.25">
      <c r="A24" s="86"/>
      <c r="B24" s="87"/>
      <c r="C24" s="88"/>
      <c r="D24" s="88"/>
      <c r="E24" s="88"/>
      <c r="F24" s="88"/>
      <c r="G24" s="38"/>
      <c r="H24" s="33"/>
      <c r="I24" s="33"/>
      <c r="J24" s="33"/>
      <c r="K24" s="33"/>
      <c r="L24" s="33"/>
      <c r="M24" s="34"/>
      <c r="N24" s="85"/>
      <c r="O24" s="83"/>
      <c r="P24" s="75"/>
      <c r="Q24" s="80"/>
    </row>
    <row r="25" spans="1:17" x14ac:dyDescent="0.25">
      <c r="A25" s="86"/>
      <c r="B25" s="87"/>
      <c r="C25" s="88"/>
      <c r="D25" s="88"/>
      <c r="E25" s="88"/>
      <c r="F25" s="88"/>
      <c r="G25" s="38"/>
      <c r="H25" s="34"/>
      <c r="I25" s="34"/>
      <c r="J25" s="34"/>
      <c r="K25" s="34"/>
      <c r="L25" s="34"/>
      <c r="M25" s="34"/>
      <c r="N25" s="85"/>
      <c r="O25" s="84"/>
      <c r="P25" s="75"/>
      <c r="Q25" s="81"/>
    </row>
    <row r="26" spans="1:17" ht="25.9" customHeight="1" x14ac:dyDescent="0.25">
      <c r="A26" s="86"/>
      <c r="B26" s="87"/>
      <c r="C26" s="88" t="s">
        <v>15</v>
      </c>
      <c r="D26" s="88" t="s">
        <v>37</v>
      </c>
      <c r="E26" s="88" t="s">
        <v>34</v>
      </c>
      <c r="F26" s="88" t="s">
        <v>38</v>
      </c>
      <c r="G26" s="38"/>
      <c r="H26" s="33"/>
      <c r="I26" s="33"/>
      <c r="J26" s="33"/>
      <c r="K26" s="33"/>
      <c r="L26" s="33"/>
      <c r="M26" s="33"/>
      <c r="N26" s="85">
        <v>14.9</v>
      </c>
      <c r="O26" s="85">
        <f>N26*(SUM(M28:M31))</f>
        <v>106684</v>
      </c>
      <c r="P26" s="75">
        <v>2.5</v>
      </c>
      <c r="Q26" s="75">
        <f>P26*(SUM(M28:M31))</f>
        <v>17900</v>
      </c>
    </row>
    <row r="27" spans="1:17" ht="25.9" customHeight="1" x14ac:dyDescent="0.25">
      <c r="A27" s="86"/>
      <c r="B27" s="87"/>
      <c r="C27" s="88"/>
      <c r="D27" s="88"/>
      <c r="E27" s="88"/>
      <c r="F27" s="88"/>
      <c r="G27" s="16"/>
      <c r="H27" s="18" t="s">
        <v>11</v>
      </c>
      <c r="I27" s="18" t="s">
        <v>4</v>
      </c>
      <c r="J27" s="18" t="s">
        <v>0</v>
      </c>
      <c r="K27" s="18" t="s">
        <v>2</v>
      </c>
      <c r="L27" s="18" t="s">
        <v>7</v>
      </c>
      <c r="M27" s="18" t="s">
        <v>32</v>
      </c>
      <c r="N27" s="85"/>
      <c r="O27" s="85"/>
      <c r="P27" s="75"/>
      <c r="Q27" s="75"/>
    </row>
    <row r="28" spans="1:17" ht="25.9" customHeight="1" x14ac:dyDescent="0.25">
      <c r="A28" s="86"/>
      <c r="B28" s="87"/>
      <c r="C28" s="88"/>
      <c r="D28" s="88"/>
      <c r="E28" s="88"/>
      <c r="F28" s="88"/>
      <c r="G28" s="38" t="s">
        <v>3</v>
      </c>
      <c r="H28" s="33">
        <v>750</v>
      </c>
      <c r="I28" s="33">
        <v>800</v>
      </c>
      <c r="J28" s="33">
        <v>800</v>
      </c>
      <c r="K28" s="33">
        <v>800</v>
      </c>
      <c r="L28" s="33">
        <v>500</v>
      </c>
      <c r="M28" s="33">
        <v>3650</v>
      </c>
      <c r="N28" s="85"/>
      <c r="O28" s="85"/>
      <c r="P28" s="75"/>
      <c r="Q28" s="75"/>
    </row>
    <row r="29" spans="1:17" ht="25.9" customHeight="1" x14ac:dyDescent="0.25">
      <c r="A29" s="86"/>
      <c r="B29" s="87"/>
      <c r="C29" s="88"/>
      <c r="D29" s="88"/>
      <c r="E29" s="88"/>
      <c r="F29" s="88"/>
      <c r="G29" s="38" t="s">
        <v>5</v>
      </c>
      <c r="H29" s="33">
        <v>240</v>
      </c>
      <c r="I29" s="33">
        <v>560</v>
      </c>
      <c r="J29" s="33">
        <v>500</v>
      </c>
      <c r="K29" s="33">
        <v>250</v>
      </c>
      <c r="L29" s="33">
        <v>210</v>
      </c>
      <c r="M29" s="33">
        <v>1760</v>
      </c>
      <c r="N29" s="85"/>
      <c r="O29" s="85"/>
      <c r="P29" s="75"/>
      <c r="Q29" s="75"/>
    </row>
    <row r="30" spans="1:17" ht="25.9" customHeight="1" x14ac:dyDescent="0.25">
      <c r="A30" s="86"/>
      <c r="B30" s="87"/>
      <c r="C30" s="88"/>
      <c r="D30" s="88"/>
      <c r="E30" s="88"/>
      <c r="F30" s="88"/>
      <c r="G30" s="38" t="s">
        <v>8</v>
      </c>
      <c r="H30" s="33">
        <v>250</v>
      </c>
      <c r="I30" s="33">
        <v>470</v>
      </c>
      <c r="J30" s="33">
        <v>500</v>
      </c>
      <c r="K30" s="33">
        <v>250</v>
      </c>
      <c r="L30" s="33">
        <v>280</v>
      </c>
      <c r="M30" s="33">
        <v>1750</v>
      </c>
      <c r="N30" s="85"/>
      <c r="O30" s="85"/>
      <c r="P30" s="75"/>
      <c r="Q30" s="75"/>
    </row>
    <row r="31" spans="1:17" ht="25.9" customHeight="1" x14ac:dyDescent="0.25">
      <c r="A31" s="86"/>
      <c r="B31" s="87"/>
      <c r="C31" s="88"/>
      <c r="D31" s="88"/>
      <c r="E31" s="88"/>
      <c r="F31" s="88"/>
      <c r="G31" s="38"/>
      <c r="H31" s="33"/>
      <c r="I31" s="33"/>
      <c r="J31" s="33"/>
      <c r="K31" s="33"/>
      <c r="L31" s="33"/>
      <c r="M31" s="33"/>
      <c r="N31" s="85"/>
      <c r="O31" s="85"/>
      <c r="P31" s="75"/>
      <c r="Q31" s="75"/>
    </row>
    <row r="32" spans="1:17" ht="25.9" customHeight="1" x14ac:dyDescent="0.25">
      <c r="A32" s="86"/>
      <c r="B32" s="87"/>
      <c r="C32" s="88"/>
      <c r="D32" s="88"/>
      <c r="E32" s="88"/>
      <c r="F32" s="88"/>
      <c r="G32" s="38"/>
      <c r="H32" s="33"/>
      <c r="I32" s="33"/>
      <c r="J32" s="33"/>
      <c r="K32" s="33"/>
      <c r="L32" s="33"/>
      <c r="M32" s="33"/>
      <c r="N32" s="85"/>
      <c r="O32" s="85"/>
      <c r="P32" s="75"/>
      <c r="Q32" s="75"/>
    </row>
    <row r="33" spans="1:17" ht="25.9" customHeight="1" x14ac:dyDescent="0.25">
      <c r="A33" s="86"/>
      <c r="B33" s="87"/>
      <c r="C33" s="88"/>
      <c r="D33" s="88"/>
      <c r="E33" s="88"/>
      <c r="F33" s="88"/>
      <c r="G33" s="38"/>
      <c r="H33" s="33"/>
      <c r="I33" s="33"/>
      <c r="J33" s="33"/>
      <c r="K33" s="33"/>
      <c r="L33" s="33"/>
      <c r="M33" s="33"/>
      <c r="N33" s="85"/>
      <c r="O33" s="85"/>
      <c r="P33" s="75"/>
      <c r="Q33" s="75"/>
    </row>
    <row r="34" spans="1:17" ht="25.9" customHeight="1" x14ac:dyDescent="0.25">
      <c r="A34" s="86"/>
      <c r="B34" s="87"/>
      <c r="C34" s="88"/>
      <c r="D34" s="88"/>
      <c r="E34" s="88"/>
      <c r="F34" s="88"/>
      <c r="G34" s="38"/>
      <c r="H34" s="34"/>
      <c r="I34" s="34"/>
      <c r="J34" s="34"/>
      <c r="K34" s="34"/>
      <c r="L34" s="34"/>
      <c r="M34" s="34"/>
      <c r="N34" s="85"/>
      <c r="O34" s="85"/>
      <c r="P34" s="75"/>
      <c r="Q34" s="75"/>
    </row>
    <row r="35" spans="1:17" ht="25.9" customHeight="1" x14ac:dyDescent="0.25">
      <c r="A35" s="86"/>
      <c r="B35" s="87"/>
      <c r="C35" s="88"/>
      <c r="D35" s="88"/>
      <c r="E35" s="88"/>
      <c r="F35" s="88"/>
      <c r="G35" s="38"/>
      <c r="H35" s="34"/>
      <c r="I35" s="34"/>
      <c r="J35" s="34"/>
      <c r="K35" s="34"/>
      <c r="L35" s="34"/>
      <c r="M35" s="34"/>
      <c r="N35" s="85"/>
      <c r="O35" s="85"/>
      <c r="P35" s="75"/>
      <c r="Q35" s="75"/>
    </row>
    <row r="36" spans="1:17" ht="25.9" customHeight="1" x14ac:dyDescent="0.25">
      <c r="A36" s="86"/>
      <c r="B36" s="87"/>
      <c r="C36" s="88"/>
      <c r="D36" s="88"/>
      <c r="E36" s="88"/>
      <c r="F36" s="88"/>
      <c r="G36" s="38"/>
      <c r="H36" s="34"/>
      <c r="I36" s="34"/>
      <c r="J36" s="34"/>
      <c r="K36" s="34"/>
      <c r="L36" s="34"/>
      <c r="M36" s="34"/>
      <c r="N36" s="85"/>
      <c r="O36" s="85"/>
      <c r="P36" s="75"/>
      <c r="Q36" s="75"/>
    </row>
    <row r="37" spans="1:17" ht="25.9" customHeight="1" x14ac:dyDescent="0.25">
      <c r="A37" s="86"/>
      <c r="B37" s="87"/>
      <c r="C37" s="88" t="s">
        <v>16</v>
      </c>
      <c r="D37" s="88" t="s">
        <v>10</v>
      </c>
      <c r="E37" s="88" t="s">
        <v>21</v>
      </c>
      <c r="F37" s="88" t="s">
        <v>38</v>
      </c>
      <c r="G37" s="38"/>
      <c r="H37" s="33"/>
      <c r="I37" s="33"/>
      <c r="J37" s="33"/>
      <c r="K37" s="33"/>
      <c r="L37" s="33"/>
      <c r="M37" s="33"/>
      <c r="N37" s="85">
        <v>14.9</v>
      </c>
      <c r="O37" s="85">
        <f>N37*(SUM(M42:M45))</f>
        <v>89251</v>
      </c>
      <c r="P37" s="75">
        <v>2.5</v>
      </c>
      <c r="Q37" s="75">
        <f>P37*(SUM(M42:M45))</f>
        <v>14975</v>
      </c>
    </row>
    <row r="38" spans="1:17" ht="25.9" customHeight="1" x14ac:dyDescent="0.25">
      <c r="A38" s="86"/>
      <c r="B38" s="87"/>
      <c r="C38" s="88"/>
      <c r="D38" s="88"/>
      <c r="E38" s="88"/>
      <c r="F38" s="88"/>
      <c r="G38" s="16"/>
      <c r="H38" s="18" t="s">
        <v>11</v>
      </c>
      <c r="I38" s="18" t="s">
        <v>4</v>
      </c>
      <c r="J38" s="18" t="s">
        <v>0</v>
      </c>
      <c r="K38" s="18" t="s">
        <v>1</v>
      </c>
      <c r="L38" s="18" t="s">
        <v>2</v>
      </c>
      <c r="M38" s="18" t="s">
        <v>32</v>
      </c>
      <c r="N38" s="85"/>
      <c r="O38" s="85"/>
      <c r="P38" s="75"/>
      <c r="Q38" s="75"/>
    </row>
    <row r="39" spans="1:17" ht="25.9" customHeight="1" x14ac:dyDescent="0.25">
      <c r="A39" s="86"/>
      <c r="B39" s="87"/>
      <c r="C39" s="88"/>
      <c r="D39" s="88"/>
      <c r="E39" s="88"/>
      <c r="F39" s="88"/>
      <c r="G39" s="38"/>
      <c r="H39" s="33"/>
      <c r="I39" s="33"/>
      <c r="J39" s="33"/>
      <c r="K39" s="33"/>
      <c r="L39" s="33"/>
      <c r="M39" s="33"/>
      <c r="N39" s="85"/>
      <c r="O39" s="85"/>
      <c r="P39" s="75"/>
      <c r="Q39" s="75"/>
    </row>
    <row r="40" spans="1:17" ht="25.9" customHeight="1" x14ac:dyDescent="0.25">
      <c r="A40" s="86"/>
      <c r="B40" s="87"/>
      <c r="C40" s="88"/>
      <c r="D40" s="88"/>
      <c r="E40" s="88"/>
      <c r="F40" s="88"/>
      <c r="G40" s="38"/>
      <c r="H40" s="33"/>
      <c r="I40" s="33"/>
      <c r="J40" s="33"/>
      <c r="K40" s="33"/>
      <c r="L40" s="33"/>
      <c r="M40" s="33"/>
      <c r="N40" s="85"/>
      <c r="O40" s="85"/>
      <c r="P40" s="75"/>
      <c r="Q40" s="75"/>
    </row>
    <row r="41" spans="1:17" ht="25.9" customHeight="1" x14ac:dyDescent="0.25">
      <c r="A41" s="86"/>
      <c r="B41" s="87"/>
      <c r="C41" s="88"/>
      <c r="D41" s="88"/>
      <c r="E41" s="88"/>
      <c r="F41" s="88"/>
      <c r="G41" s="38"/>
      <c r="H41" s="33"/>
      <c r="I41" s="33"/>
      <c r="J41" s="33"/>
      <c r="K41" s="33"/>
      <c r="L41" s="33"/>
      <c r="M41" s="33"/>
      <c r="N41" s="85"/>
      <c r="O41" s="85"/>
      <c r="P41" s="75"/>
      <c r="Q41" s="75"/>
    </row>
    <row r="42" spans="1:17" ht="25.9" customHeight="1" x14ac:dyDescent="0.25">
      <c r="A42" s="86"/>
      <c r="B42" s="87"/>
      <c r="C42" s="88"/>
      <c r="D42" s="88"/>
      <c r="E42" s="88"/>
      <c r="F42" s="88"/>
      <c r="G42" s="38" t="s">
        <v>3</v>
      </c>
      <c r="H42" s="33">
        <v>250</v>
      </c>
      <c r="I42" s="33">
        <v>500</v>
      </c>
      <c r="J42" s="33">
        <v>500</v>
      </c>
      <c r="K42" s="33">
        <v>250</v>
      </c>
      <c r="L42" s="33">
        <v>250</v>
      </c>
      <c r="M42" s="33">
        <v>1750</v>
      </c>
      <c r="N42" s="85"/>
      <c r="O42" s="85"/>
      <c r="P42" s="75"/>
      <c r="Q42" s="75"/>
    </row>
    <row r="43" spans="1:17" ht="25.9" customHeight="1" x14ac:dyDescent="0.25">
      <c r="A43" s="86"/>
      <c r="B43" s="87"/>
      <c r="C43" s="88"/>
      <c r="D43" s="88"/>
      <c r="E43" s="88"/>
      <c r="F43" s="88"/>
      <c r="G43" s="38" t="s">
        <v>5</v>
      </c>
      <c r="H43" s="33"/>
      <c r="I43" s="33">
        <v>460</v>
      </c>
      <c r="J43" s="33">
        <v>440</v>
      </c>
      <c r="K43" s="33">
        <v>510</v>
      </c>
      <c r="L43" s="33">
        <v>10</v>
      </c>
      <c r="M43" s="33">
        <v>1420</v>
      </c>
      <c r="N43" s="85"/>
      <c r="O43" s="85"/>
      <c r="P43" s="75"/>
      <c r="Q43" s="75"/>
    </row>
    <row r="44" spans="1:17" ht="25.9" customHeight="1" x14ac:dyDescent="0.25">
      <c r="A44" s="86"/>
      <c r="B44" s="87"/>
      <c r="C44" s="88"/>
      <c r="D44" s="88"/>
      <c r="E44" s="88"/>
      <c r="F44" s="88"/>
      <c r="G44" s="38" t="s">
        <v>6</v>
      </c>
      <c r="H44" s="33"/>
      <c r="I44" s="33">
        <v>500</v>
      </c>
      <c r="J44" s="33">
        <v>490</v>
      </c>
      <c r="K44" s="33">
        <v>450</v>
      </c>
      <c r="L44" s="33"/>
      <c r="M44" s="33">
        <v>1440</v>
      </c>
      <c r="N44" s="85"/>
      <c r="O44" s="85"/>
      <c r="P44" s="75"/>
      <c r="Q44" s="75"/>
    </row>
    <row r="45" spans="1:17" ht="25.9" customHeight="1" x14ac:dyDescent="0.25">
      <c r="A45" s="86"/>
      <c r="B45" s="87"/>
      <c r="C45" s="88"/>
      <c r="D45" s="88"/>
      <c r="E45" s="88"/>
      <c r="F45" s="88"/>
      <c r="G45" s="38" t="s">
        <v>8</v>
      </c>
      <c r="H45" s="33"/>
      <c r="I45" s="33">
        <v>470</v>
      </c>
      <c r="J45" s="33">
        <v>500</v>
      </c>
      <c r="K45" s="33">
        <v>410</v>
      </c>
      <c r="L45" s="33"/>
      <c r="M45" s="33">
        <v>1380</v>
      </c>
      <c r="N45" s="85"/>
      <c r="O45" s="85"/>
      <c r="P45" s="75"/>
      <c r="Q45" s="75"/>
    </row>
    <row r="46" spans="1:17" ht="28.15" customHeight="1" x14ac:dyDescent="0.25">
      <c r="A46" s="86"/>
      <c r="B46" s="87"/>
      <c r="C46" s="88"/>
      <c r="D46" s="88"/>
      <c r="E46" s="88"/>
      <c r="F46" s="50"/>
      <c r="G46" s="38"/>
      <c r="H46" s="33"/>
      <c r="I46" s="33"/>
      <c r="J46" s="33"/>
      <c r="K46" s="33"/>
      <c r="L46" s="33"/>
      <c r="M46" s="33"/>
      <c r="N46" s="85"/>
      <c r="O46" s="85"/>
      <c r="P46" s="75"/>
      <c r="Q46" s="75"/>
    </row>
    <row r="47" spans="1:17" ht="27" customHeight="1" x14ac:dyDescent="0.25">
      <c r="A47" s="49"/>
      <c r="B47" s="87"/>
      <c r="C47" s="88" t="s">
        <v>17</v>
      </c>
      <c r="D47" s="88" t="s">
        <v>10</v>
      </c>
      <c r="E47" s="88" t="s">
        <v>22</v>
      </c>
      <c r="F47" s="88" t="s">
        <v>38</v>
      </c>
      <c r="G47" s="38"/>
      <c r="H47" s="33"/>
      <c r="I47" s="33"/>
      <c r="J47" s="33"/>
      <c r="K47" s="33"/>
      <c r="L47" s="33"/>
      <c r="M47" s="33"/>
      <c r="N47" s="85">
        <v>13.9</v>
      </c>
      <c r="O47" s="85">
        <f>N47*(SUM(M50:M52))</f>
        <v>69917</v>
      </c>
      <c r="P47" s="75">
        <v>2.5</v>
      </c>
      <c r="Q47" s="75">
        <f>P47*(SUM(M50:M52))</f>
        <v>12575</v>
      </c>
    </row>
    <row r="48" spans="1:17" ht="27" customHeight="1" x14ac:dyDescent="0.25">
      <c r="A48" s="49"/>
      <c r="B48" s="87"/>
      <c r="C48" s="88"/>
      <c r="D48" s="88"/>
      <c r="E48" s="88"/>
      <c r="F48" s="88"/>
      <c r="G48" s="38"/>
      <c r="H48" s="33"/>
      <c r="I48" s="33"/>
      <c r="J48" s="33"/>
      <c r="K48" s="33"/>
      <c r="L48" s="33"/>
      <c r="M48" s="33"/>
      <c r="N48" s="85"/>
      <c r="O48" s="85"/>
      <c r="P48" s="75"/>
      <c r="Q48" s="75"/>
    </row>
    <row r="49" spans="1:17" ht="27" customHeight="1" x14ac:dyDescent="0.25">
      <c r="A49" s="49"/>
      <c r="B49" s="87"/>
      <c r="C49" s="88"/>
      <c r="D49" s="88"/>
      <c r="E49" s="88"/>
      <c r="F49" s="88"/>
      <c r="G49" s="16"/>
      <c r="H49" s="18" t="s">
        <v>11</v>
      </c>
      <c r="I49" s="18" t="s">
        <v>4</v>
      </c>
      <c r="J49" s="18" t="s">
        <v>0</v>
      </c>
      <c r="K49" s="18" t="s">
        <v>1</v>
      </c>
      <c r="L49" s="18" t="s">
        <v>2</v>
      </c>
      <c r="M49" s="18" t="s">
        <v>32</v>
      </c>
      <c r="N49" s="85"/>
      <c r="O49" s="85"/>
      <c r="P49" s="75"/>
      <c r="Q49" s="75"/>
    </row>
    <row r="50" spans="1:17" ht="27" customHeight="1" x14ac:dyDescent="0.25">
      <c r="A50" s="49"/>
      <c r="B50" s="87"/>
      <c r="C50" s="88"/>
      <c r="D50" s="88"/>
      <c r="E50" s="88"/>
      <c r="F50" s="88"/>
      <c r="G50" s="38" t="s">
        <v>3</v>
      </c>
      <c r="H50" s="35">
        <v>230</v>
      </c>
      <c r="I50" s="35">
        <v>550</v>
      </c>
      <c r="J50" s="35">
        <v>1040</v>
      </c>
      <c r="K50" s="35">
        <v>1260</v>
      </c>
      <c r="L50" s="33">
        <v>250</v>
      </c>
      <c r="M50" s="33">
        <v>3330</v>
      </c>
      <c r="N50" s="85"/>
      <c r="O50" s="85"/>
      <c r="P50" s="75"/>
      <c r="Q50" s="75"/>
    </row>
    <row r="51" spans="1:17" ht="27" customHeight="1" x14ac:dyDescent="0.25">
      <c r="A51" s="49"/>
      <c r="B51" s="87"/>
      <c r="C51" s="88"/>
      <c r="D51" s="88"/>
      <c r="E51" s="88"/>
      <c r="F51" s="88"/>
      <c r="G51" s="38" t="s">
        <v>5</v>
      </c>
      <c r="H51" s="36" t="s">
        <v>39</v>
      </c>
      <c r="I51" s="36">
        <v>10</v>
      </c>
      <c r="J51" s="36">
        <v>290</v>
      </c>
      <c r="K51" s="36">
        <v>530</v>
      </c>
      <c r="L51" s="33">
        <v>10</v>
      </c>
      <c r="M51" s="33">
        <v>840</v>
      </c>
      <c r="N51" s="85"/>
      <c r="O51" s="85"/>
      <c r="P51" s="75"/>
      <c r="Q51" s="75"/>
    </row>
    <row r="52" spans="1:17" ht="27" customHeight="1" x14ac:dyDescent="0.25">
      <c r="A52" s="49"/>
      <c r="B52" s="87"/>
      <c r="C52" s="88"/>
      <c r="D52" s="88"/>
      <c r="E52" s="88"/>
      <c r="F52" s="88"/>
      <c r="G52" s="38" t="s">
        <v>8</v>
      </c>
      <c r="H52" s="36"/>
      <c r="I52" s="36">
        <v>50</v>
      </c>
      <c r="J52" s="36">
        <v>270</v>
      </c>
      <c r="K52" s="36">
        <v>540</v>
      </c>
      <c r="L52" s="33"/>
      <c r="M52" s="33">
        <v>860</v>
      </c>
      <c r="N52" s="85"/>
      <c r="O52" s="85"/>
      <c r="P52" s="75"/>
      <c r="Q52" s="75"/>
    </row>
    <row r="53" spans="1:17" ht="27" customHeight="1" x14ac:dyDescent="0.25">
      <c r="A53" s="49"/>
      <c r="B53" s="87"/>
      <c r="C53" s="88"/>
      <c r="D53" s="88"/>
      <c r="E53" s="88"/>
      <c r="F53" s="88"/>
      <c r="G53" s="38"/>
      <c r="H53" s="33"/>
      <c r="I53" s="33"/>
      <c r="J53" s="33"/>
      <c r="K53" s="33"/>
      <c r="L53" s="33"/>
      <c r="M53" s="33"/>
      <c r="N53" s="85"/>
      <c r="O53" s="85"/>
      <c r="P53" s="75"/>
      <c r="Q53" s="75"/>
    </row>
    <row r="54" spans="1:17" ht="27" customHeight="1" x14ac:dyDescent="0.25">
      <c r="A54" s="49"/>
      <c r="B54" s="87"/>
      <c r="C54" s="88"/>
      <c r="D54" s="88"/>
      <c r="E54" s="88"/>
      <c r="F54" s="88"/>
      <c r="G54" s="38"/>
      <c r="H54" s="33"/>
      <c r="I54" s="33"/>
      <c r="J54" s="33"/>
      <c r="K54" s="33"/>
      <c r="L54" s="33"/>
      <c r="M54" s="34"/>
      <c r="N54" s="85"/>
      <c r="O54" s="85"/>
      <c r="P54" s="75"/>
      <c r="Q54" s="75"/>
    </row>
    <row r="55" spans="1:17" x14ac:dyDescent="0.25">
      <c r="A55" s="49"/>
      <c r="B55" s="87"/>
      <c r="C55" s="88"/>
      <c r="D55" s="88"/>
      <c r="E55" s="88"/>
      <c r="F55" s="88"/>
      <c r="G55" s="38"/>
      <c r="H55" s="34"/>
      <c r="I55" s="34"/>
      <c r="J55" s="34"/>
      <c r="K55" s="34"/>
      <c r="L55" s="34"/>
      <c r="M55" s="34"/>
      <c r="N55" s="85"/>
      <c r="O55" s="85"/>
      <c r="P55" s="75"/>
      <c r="Q55" s="75"/>
    </row>
    <row r="56" spans="1:17" ht="27" customHeight="1" x14ac:dyDescent="0.25">
      <c r="A56" s="86"/>
      <c r="B56" s="87"/>
      <c r="C56" s="88" t="s">
        <v>18</v>
      </c>
      <c r="D56" s="88" t="s">
        <v>10</v>
      </c>
      <c r="E56" s="88" t="s">
        <v>23</v>
      </c>
      <c r="F56" s="88" t="s">
        <v>38</v>
      </c>
      <c r="G56" s="38"/>
      <c r="H56" s="33"/>
      <c r="I56" s="33"/>
      <c r="J56" s="33"/>
      <c r="K56" s="33"/>
      <c r="L56" s="33"/>
      <c r="M56" s="33"/>
      <c r="N56" s="85">
        <v>13.9</v>
      </c>
      <c r="O56" s="85">
        <f>N56*(SUM(M58:M60))</f>
        <v>63523</v>
      </c>
      <c r="P56" s="75">
        <v>2.5</v>
      </c>
      <c r="Q56" s="75">
        <f>P56*(SUM(M58:M60))</f>
        <v>11425</v>
      </c>
    </row>
    <row r="57" spans="1:17" ht="27" customHeight="1" x14ac:dyDescent="0.25">
      <c r="A57" s="86"/>
      <c r="B57" s="87"/>
      <c r="C57" s="88"/>
      <c r="D57" s="88"/>
      <c r="E57" s="88"/>
      <c r="F57" s="88"/>
      <c r="G57" s="16"/>
      <c r="H57" s="18" t="s">
        <v>11</v>
      </c>
      <c r="I57" s="18" t="s">
        <v>4</v>
      </c>
      <c r="J57" s="18" t="s">
        <v>0</v>
      </c>
      <c r="K57" s="18" t="s">
        <v>1</v>
      </c>
      <c r="L57" s="18" t="s">
        <v>2</v>
      </c>
      <c r="M57" s="18" t="s">
        <v>32</v>
      </c>
      <c r="N57" s="85"/>
      <c r="O57" s="85"/>
      <c r="P57" s="75"/>
      <c r="Q57" s="75"/>
    </row>
    <row r="58" spans="1:17" ht="27" customHeight="1" x14ac:dyDescent="0.25">
      <c r="A58" s="86"/>
      <c r="B58" s="87"/>
      <c r="C58" s="88"/>
      <c r="D58" s="88"/>
      <c r="E58" s="88"/>
      <c r="F58" s="88"/>
      <c r="G58" s="38" t="s">
        <v>3</v>
      </c>
      <c r="H58" s="35">
        <v>250</v>
      </c>
      <c r="I58" s="35">
        <v>560</v>
      </c>
      <c r="J58" s="35">
        <v>1060</v>
      </c>
      <c r="K58" s="35">
        <v>1260</v>
      </c>
      <c r="L58" s="33">
        <v>270</v>
      </c>
      <c r="M58" s="33">
        <v>3400</v>
      </c>
      <c r="N58" s="85"/>
      <c r="O58" s="85"/>
      <c r="P58" s="75"/>
      <c r="Q58" s="75"/>
    </row>
    <row r="59" spans="1:17" ht="27" customHeight="1" x14ac:dyDescent="0.25">
      <c r="A59" s="86"/>
      <c r="B59" s="87"/>
      <c r="C59" s="88"/>
      <c r="D59" s="88"/>
      <c r="E59" s="88"/>
      <c r="F59" s="88"/>
      <c r="G59" s="38" t="s">
        <v>5</v>
      </c>
      <c r="H59" s="33"/>
      <c r="I59" s="33"/>
      <c r="J59" s="33">
        <v>70</v>
      </c>
      <c r="K59" s="33">
        <v>490</v>
      </c>
      <c r="L59" s="33"/>
      <c r="M59" s="33">
        <v>560</v>
      </c>
      <c r="N59" s="85"/>
      <c r="O59" s="85"/>
      <c r="P59" s="75"/>
      <c r="Q59" s="75"/>
    </row>
    <row r="60" spans="1:17" ht="27" customHeight="1" x14ac:dyDescent="0.25">
      <c r="A60" s="86"/>
      <c r="B60" s="87"/>
      <c r="C60" s="88"/>
      <c r="D60" s="88"/>
      <c r="E60" s="88"/>
      <c r="F60" s="88"/>
      <c r="G60" s="38" t="s">
        <v>8</v>
      </c>
      <c r="H60" s="33"/>
      <c r="I60" s="33"/>
      <c r="J60" s="33">
        <v>140</v>
      </c>
      <c r="K60" s="33">
        <v>470</v>
      </c>
      <c r="L60" s="33"/>
      <c r="M60" s="33">
        <v>610</v>
      </c>
      <c r="N60" s="85"/>
      <c r="O60" s="85"/>
      <c r="P60" s="75"/>
      <c r="Q60" s="75"/>
    </row>
    <row r="61" spans="1:17" ht="27" customHeight="1" x14ac:dyDescent="0.25">
      <c r="A61" s="86"/>
      <c r="B61" s="87"/>
      <c r="C61" s="88"/>
      <c r="D61" s="88"/>
      <c r="E61" s="88"/>
      <c r="F61" s="88"/>
      <c r="G61" s="38"/>
      <c r="H61" s="33"/>
      <c r="I61" s="33"/>
      <c r="J61" s="33"/>
      <c r="K61" s="33"/>
      <c r="L61" s="33"/>
      <c r="M61" s="33"/>
      <c r="N61" s="85"/>
      <c r="O61" s="85"/>
      <c r="P61" s="75"/>
      <c r="Q61" s="75"/>
    </row>
    <row r="62" spans="1:17" ht="27" customHeight="1" x14ac:dyDescent="0.25">
      <c r="A62" s="86"/>
      <c r="B62" s="87"/>
      <c r="C62" s="88"/>
      <c r="D62" s="88"/>
      <c r="E62" s="88"/>
      <c r="F62" s="88"/>
      <c r="G62" s="38"/>
      <c r="H62" s="33"/>
      <c r="I62" s="33"/>
      <c r="J62" s="33"/>
      <c r="K62" s="33"/>
      <c r="L62" s="33"/>
      <c r="M62" s="34"/>
      <c r="N62" s="85"/>
      <c r="O62" s="85"/>
      <c r="P62" s="75"/>
      <c r="Q62" s="75"/>
    </row>
    <row r="63" spans="1:17" x14ac:dyDescent="0.25">
      <c r="A63" s="86"/>
      <c r="B63" s="87"/>
      <c r="C63" s="88"/>
      <c r="D63" s="88"/>
      <c r="E63" s="88"/>
      <c r="F63" s="88"/>
      <c r="G63" s="38"/>
      <c r="H63" s="34"/>
      <c r="I63" s="34"/>
      <c r="J63" s="34"/>
      <c r="K63" s="34"/>
      <c r="L63" s="34"/>
      <c r="M63" s="34"/>
      <c r="N63" s="85"/>
      <c r="O63" s="85"/>
      <c r="P63" s="75"/>
      <c r="Q63" s="75"/>
    </row>
    <row r="64" spans="1:17" ht="27" customHeight="1" x14ac:dyDescent="0.25">
      <c r="A64" s="86"/>
      <c r="B64" s="87"/>
      <c r="C64" s="88" t="s">
        <v>19</v>
      </c>
      <c r="D64" s="88" t="s">
        <v>10</v>
      </c>
      <c r="E64" s="88" t="s">
        <v>35</v>
      </c>
      <c r="F64" s="88" t="s">
        <v>36</v>
      </c>
      <c r="G64" s="38"/>
      <c r="H64" s="33"/>
      <c r="I64" s="33"/>
      <c r="J64" s="33"/>
      <c r="K64" s="33"/>
      <c r="L64" s="33"/>
      <c r="M64" s="33"/>
      <c r="N64" s="85">
        <v>14.9</v>
      </c>
      <c r="O64" s="85">
        <f>N64*(SUM(M66:M68))</f>
        <v>22350</v>
      </c>
      <c r="P64" s="75">
        <v>2.5</v>
      </c>
      <c r="Q64" s="75">
        <f>P64*(SUM(M66:M68))</f>
        <v>3750</v>
      </c>
    </row>
    <row r="65" spans="1:17" ht="27" customHeight="1" x14ac:dyDescent="0.25">
      <c r="A65" s="86"/>
      <c r="B65" s="87"/>
      <c r="C65" s="88"/>
      <c r="D65" s="88"/>
      <c r="E65" s="88"/>
      <c r="F65" s="88"/>
      <c r="G65" s="16"/>
      <c r="H65" s="18" t="s">
        <v>11</v>
      </c>
      <c r="I65" s="18" t="s">
        <v>4</v>
      </c>
      <c r="J65" s="18" t="s">
        <v>0</v>
      </c>
      <c r="K65" s="18" t="s">
        <v>1</v>
      </c>
      <c r="L65" s="18" t="s">
        <v>2</v>
      </c>
      <c r="M65" s="18" t="s">
        <v>32</v>
      </c>
      <c r="N65" s="85"/>
      <c r="O65" s="85"/>
      <c r="P65" s="75"/>
      <c r="Q65" s="75"/>
    </row>
    <row r="66" spans="1:17" ht="27" customHeight="1" x14ac:dyDescent="0.25">
      <c r="A66" s="86"/>
      <c r="B66" s="87"/>
      <c r="C66" s="88"/>
      <c r="D66" s="88"/>
      <c r="E66" s="88"/>
      <c r="F66" s="88"/>
      <c r="G66" s="38" t="s">
        <v>3</v>
      </c>
      <c r="H66" s="33">
        <v>100</v>
      </c>
      <c r="I66" s="33">
        <v>100</v>
      </c>
      <c r="J66" s="33">
        <v>100</v>
      </c>
      <c r="K66" s="33">
        <v>100</v>
      </c>
      <c r="L66" s="33">
        <v>100</v>
      </c>
      <c r="M66" s="33">
        <v>500</v>
      </c>
      <c r="N66" s="85"/>
      <c r="O66" s="85"/>
      <c r="P66" s="75"/>
      <c r="Q66" s="75"/>
    </row>
    <row r="67" spans="1:17" ht="27" customHeight="1" x14ac:dyDescent="0.25">
      <c r="A67" s="86"/>
      <c r="B67" s="87"/>
      <c r="C67" s="88"/>
      <c r="D67" s="88"/>
      <c r="E67" s="88"/>
      <c r="F67" s="88"/>
      <c r="G67" s="38" t="s">
        <v>5</v>
      </c>
      <c r="H67" s="33">
        <v>100</v>
      </c>
      <c r="I67" s="33">
        <v>100</v>
      </c>
      <c r="J67" s="33">
        <v>100</v>
      </c>
      <c r="K67" s="33">
        <v>100</v>
      </c>
      <c r="L67" s="33">
        <v>100</v>
      </c>
      <c r="M67" s="33">
        <v>500</v>
      </c>
      <c r="N67" s="85"/>
      <c r="O67" s="85"/>
      <c r="P67" s="75"/>
      <c r="Q67" s="75"/>
    </row>
    <row r="68" spans="1:17" ht="27" customHeight="1" x14ac:dyDescent="0.25">
      <c r="A68" s="86"/>
      <c r="B68" s="87"/>
      <c r="C68" s="88"/>
      <c r="D68" s="88"/>
      <c r="E68" s="88"/>
      <c r="F68" s="88"/>
      <c r="G68" s="38" t="s">
        <v>8</v>
      </c>
      <c r="H68" s="33">
        <v>100</v>
      </c>
      <c r="I68" s="33">
        <v>100</v>
      </c>
      <c r="J68" s="33">
        <v>100</v>
      </c>
      <c r="K68" s="33">
        <v>100</v>
      </c>
      <c r="L68" s="33">
        <v>100</v>
      </c>
      <c r="M68" s="33">
        <v>500</v>
      </c>
      <c r="N68" s="85"/>
      <c r="O68" s="85"/>
      <c r="P68" s="75"/>
      <c r="Q68" s="75"/>
    </row>
    <row r="69" spans="1:17" ht="27" customHeight="1" x14ac:dyDescent="0.25">
      <c r="A69" s="86"/>
      <c r="B69" s="87"/>
      <c r="C69" s="88"/>
      <c r="D69" s="88"/>
      <c r="E69" s="88"/>
      <c r="F69" s="88"/>
      <c r="G69" s="38"/>
      <c r="H69" s="33"/>
      <c r="I69" s="33"/>
      <c r="J69" s="33"/>
      <c r="K69" s="33"/>
      <c r="L69" s="33"/>
      <c r="M69" s="33"/>
      <c r="N69" s="85"/>
      <c r="O69" s="85"/>
      <c r="P69" s="75"/>
      <c r="Q69" s="75"/>
    </row>
    <row r="70" spans="1:17" ht="27" customHeight="1" x14ac:dyDescent="0.25">
      <c r="A70" s="86"/>
      <c r="B70" s="87"/>
      <c r="C70" s="88"/>
      <c r="D70" s="88"/>
      <c r="E70" s="88"/>
      <c r="F70" s="88"/>
      <c r="G70" s="38"/>
      <c r="H70" s="33"/>
      <c r="I70" s="33"/>
      <c r="J70" s="33"/>
      <c r="K70" s="33"/>
      <c r="L70" s="33"/>
      <c r="M70" s="34"/>
      <c r="N70" s="85"/>
      <c r="O70" s="85"/>
      <c r="P70" s="75"/>
      <c r="Q70" s="75"/>
    </row>
    <row r="71" spans="1:17" x14ac:dyDescent="0.25">
      <c r="A71" s="86"/>
      <c r="B71" s="87"/>
      <c r="C71" s="88"/>
      <c r="D71" s="88"/>
      <c r="E71" s="88"/>
      <c r="F71" s="88"/>
      <c r="G71" s="38"/>
      <c r="H71" s="34"/>
      <c r="I71" s="34"/>
      <c r="J71" s="34"/>
      <c r="K71" s="34"/>
      <c r="L71" s="34"/>
      <c r="M71" s="34"/>
      <c r="N71" s="85"/>
      <c r="O71" s="85"/>
      <c r="P71" s="75"/>
      <c r="Q71" s="75"/>
    </row>
  </sheetData>
  <mergeCells count="74">
    <mergeCell ref="P47:P55"/>
    <mergeCell ref="P56:P63"/>
    <mergeCell ref="P64:P71"/>
    <mergeCell ref="Q4:Q10"/>
    <mergeCell ref="Q12:Q18"/>
    <mergeCell ref="Q19:Q25"/>
    <mergeCell ref="Q26:Q36"/>
    <mergeCell ref="Q37:Q46"/>
    <mergeCell ref="Q47:Q55"/>
    <mergeCell ref="Q56:Q63"/>
    <mergeCell ref="Q64:Q71"/>
    <mergeCell ref="P4:P10"/>
    <mergeCell ref="P12:P18"/>
    <mergeCell ref="P19:P25"/>
    <mergeCell ref="P26:P36"/>
    <mergeCell ref="P37:P46"/>
    <mergeCell ref="N64:N71"/>
    <mergeCell ref="O64:O71"/>
    <mergeCell ref="A64:A71"/>
    <mergeCell ref="B64:B71"/>
    <mergeCell ref="C64:C71"/>
    <mergeCell ref="D64:D71"/>
    <mergeCell ref="E64:E71"/>
    <mergeCell ref="F64:F71"/>
    <mergeCell ref="O47:O55"/>
    <mergeCell ref="A56:A63"/>
    <mergeCell ref="B56:B63"/>
    <mergeCell ref="C56:C63"/>
    <mergeCell ref="D56:D63"/>
    <mergeCell ref="E56:E63"/>
    <mergeCell ref="F56:F63"/>
    <mergeCell ref="N56:N63"/>
    <mergeCell ref="O56:O63"/>
    <mergeCell ref="B47:B55"/>
    <mergeCell ref="C47:C55"/>
    <mergeCell ref="D47:D55"/>
    <mergeCell ref="E47:E55"/>
    <mergeCell ref="F47:F55"/>
    <mergeCell ref="N47:N55"/>
    <mergeCell ref="N26:N36"/>
    <mergeCell ref="O26:O36"/>
    <mergeCell ref="A37:A46"/>
    <mergeCell ref="B37:B46"/>
    <mergeCell ref="C37:C46"/>
    <mergeCell ref="D37:D46"/>
    <mergeCell ref="E37:E46"/>
    <mergeCell ref="F37:F45"/>
    <mergeCell ref="N37:N46"/>
    <mergeCell ref="O37:O46"/>
    <mergeCell ref="A26:A36"/>
    <mergeCell ref="B26:B36"/>
    <mergeCell ref="C26:C36"/>
    <mergeCell ref="D26:D36"/>
    <mergeCell ref="E26:E36"/>
    <mergeCell ref="F26:F36"/>
    <mergeCell ref="F19:F25"/>
    <mergeCell ref="N19:N25"/>
    <mergeCell ref="O19:O25"/>
    <mergeCell ref="A12:A18"/>
    <mergeCell ref="B12:B18"/>
    <mergeCell ref="C12:C18"/>
    <mergeCell ref="D12:D18"/>
    <mergeCell ref="E12:E18"/>
    <mergeCell ref="F12:F18"/>
    <mergeCell ref="A19:A25"/>
    <mergeCell ref="B19:B25"/>
    <mergeCell ref="C19:C25"/>
    <mergeCell ref="D19:D25"/>
    <mergeCell ref="E19:E25"/>
    <mergeCell ref="N4:N10"/>
    <mergeCell ref="O4:O10"/>
    <mergeCell ref="H2:L2"/>
    <mergeCell ref="N12:N18"/>
    <mergeCell ref="O12:O18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"/>
  <sheetViews>
    <sheetView workbookViewId="0">
      <selection activeCell="E8" sqref="E8"/>
    </sheetView>
  </sheetViews>
  <sheetFormatPr defaultRowHeight="15.75" x14ac:dyDescent="0.25"/>
  <cols>
    <col min="2" max="2" width="9" style="61"/>
    <col min="3" max="4" width="12.625" style="61" bestFit="1" customWidth="1"/>
    <col min="5" max="6" width="9" style="61"/>
  </cols>
  <sheetData>
    <row r="2" spans="2:5" x14ac:dyDescent="0.25">
      <c r="B2" s="63" t="s">
        <v>45</v>
      </c>
      <c r="C2" s="63" t="s">
        <v>43</v>
      </c>
      <c r="D2" s="63" t="s">
        <v>46</v>
      </c>
      <c r="E2" s="63" t="s">
        <v>47</v>
      </c>
    </row>
    <row r="3" spans="2:5" x14ac:dyDescent="0.25">
      <c r="B3" s="60">
        <v>65000</v>
      </c>
      <c r="C3" s="64">
        <v>960400</v>
      </c>
      <c r="D3" s="64">
        <v>162500</v>
      </c>
      <c r="E3" s="62">
        <f>(C3-D3)/C3</f>
        <v>0.83079966680549766</v>
      </c>
    </row>
    <row r="4" spans="2:5" x14ac:dyDescent="0.25">
      <c r="C4" s="65">
        <f>C3/B3</f>
        <v>14.775384615384615</v>
      </c>
      <c r="D4" s="65">
        <f>D3/B3</f>
        <v>2.5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GIVOVA FREETIME BASIC SS22 (1) </vt:lpstr>
      <vt:lpstr>GIVOVA FREETIME BASIC SS22 (2)</vt:lpstr>
      <vt:lpstr>RECAP</vt:lpstr>
      <vt:lpstr>'GIVOVA FREETIME BASIC SS22 (1) 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2020-09-11T10:42:19Z</cp:lastPrinted>
  <dcterms:created xsi:type="dcterms:W3CDTF">2020-05-14T14:31:52Z</dcterms:created>
  <dcterms:modified xsi:type="dcterms:W3CDTF">2022-12-22T11:46:47Z</dcterms:modified>
</cp:coreProperties>
</file>